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bdo Ibrahiem\Downloads\"/>
    </mc:Choice>
  </mc:AlternateContent>
  <xr:revisionPtr revIDLastSave="0" documentId="13_ncr:1_{484A3965-9ED5-44A1-85A0-12E5FD4A787D}" xr6:coauthVersionLast="47" xr6:coauthVersionMax="47" xr10:uidLastSave="{00000000-0000-0000-0000-000000000000}"/>
  <bookViews>
    <workbookView xWindow="-120" yWindow="-120" windowWidth="20730" windowHeight="11160" activeTab="2" xr2:uid="{00000000-000D-0000-FFFF-FFFF00000000}"/>
  </bookViews>
  <sheets>
    <sheet name="الجدول الزمني اليومي" sheetId="4" r:id="rId1"/>
    <sheet name="مجدول الأحداث" sheetId="3" r:id="rId2"/>
    <sheet name="الفاصل الزمني" sheetId="2" r:id="rId3"/>
  </sheets>
  <definedNames>
    <definedName name="BigNum">9.99E+307</definedName>
    <definedName name="BigStr">REPT("z",255)</definedName>
    <definedName name="ColumnTitle2">مجدول_لأحداث[[#Headers],[التاريخ]]</definedName>
    <definedName name="ColumnTitle3">الوقت[[#Headers],[الوقت]]</definedName>
    <definedName name="DateVal">IFERROR('الجدول الزمني اليومي'!$F$2,"")</definedName>
    <definedName name="DayVal">'الجدول الزمني اليومي'!$C$17</definedName>
    <definedName name="Increment" localSheetId="0">TIME(0,'الجدول الزمني اليومي'!MinuteInterval,0)</definedName>
    <definedName name="Increment" localSheetId="1">TIME(0,'مجدول الأحداث'!MinuteInterval,0)</definedName>
    <definedName name="Increment">TIME(0,MinuteInterval,0)</definedName>
    <definedName name="LookUpDateAndTime">مجدول_لأحداث[التاريخ]&amp;مجدول_لأحداث[الوقت]</definedName>
    <definedName name="MinuteInterval" localSheetId="0">--LEFT(MinuteText,2)</definedName>
    <definedName name="MinuteInterval" localSheetId="1">--LEFT(MinuteText,2)</definedName>
    <definedName name="MinuteInterval">--LEFT(MinuteText,2)</definedName>
    <definedName name="MinuteText">'الفاصل الزمني'!$C$6</definedName>
    <definedName name="MonthName">'الجدول الزمني اليومي'!$C$15</definedName>
    <definedName name="MonthNumber" localSheetId="0">IF(MonthName="",MONTH(TODAY()),MONTH(1&amp;LEFT(MonthName,8)))</definedName>
    <definedName name="MonthNumber" localSheetId="1">IF(MonthName="",MONTH(TODAY()),MONTH(1&amp;LEFT(MonthName,8)))</definedName>
    <definedName name="MonthNumber">IF(MonthName="",MONTH(TODAY()),MONTH(1&amp;LEFT(MonthName,8)))</definedName>
    <definedName name="ReportDay" localSheetId="0">IF(DayVal="",DAY(TODAY()),'الجدول الزمني اليومي'!$C$17)</definedName>
    <definedName name="ReportDay" localSheetId="1">IF(DayVal="",DAY(TODAY()),'الجدول الزمني اليومي'!$C$17)</definedName>
    <definedName name="ReportDay">IF(DayVal="",DAY(TODAY()),'الجدول الزمني اليومي'!$C$17)</definedName>
    <definedName name="ReportMonth" localSheetId="0">IF(MonthName="",TEXT(MONTH(TODAY()),"mmm"),MonthName)</definedName>
    <definedName name="ReportMonth" localSheetId="1">IF(MonthName="",TEXT(MONTH(TODAY()),"mmm"),MonthName)</definedName>
    <definedName name="ReportMonth">IF(MonthName="",TEXT(MONTH(TODAY()),"mmm"),MonthName)</definedName>
    <definedName name="ReportYear" localSheetId="0">IF(السنة="",YEAR(TODAY()),السنة)</definedName>
    <definedName name="ReportYear" localSheetId="1">IF(السنة="",YEAR(TODAY()),السنة)</definedName>
    <definedName name="ReportYear">IF(السنة="",YEAR(TODAY()),السنة)</definedName>
    <definedName name="ScheduleHighlight">'الجدول الزمني اليومي'!$B$26</definedName>
    <definedName name="TimesList">الوقت[الوقت]</definedName>
    <definedName name="Title1">'الجدول الزمني اليومي'!$E$2</definedName>
    <definedName name="السنة">'الجدول الزمني اليومي'!$C$13</definedName>
    <definedName name="وقت_الانتهاء">'الفاصل الزمني'!$C$8</definedName>
    <definedName name="وقت_البدء">'الفاصل الزمني'!$C$4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4" l="1"/>
  <c r="B2" i="4" s="1"/>
  <c r="E3" i="3"/>
  <c r="H3" i="3" s="1"/>
  <c r="E4" i="3"/>
  <c r="E5" i="3"/>
  <c r="E6" i="3"/>
  <c r="E7" i="3"/>
  <c r="E8" i="3"/>
  <c r="E9" i="3"/>
  <c r="E10" i="3"/>
  <c r="E11" i="3"/>
  <c r="E12" i="3"/>
  <c r="E13" i="3"/>
  <c r="E14" i="3"/>
  <c r="E15" i="3"/>
  <c r="E3" i="2"/>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5" i="4" s="1"/>
  <c r="E73" i="4" l="1"/>
  <c r="E65" i="4"/>
  <c r="E57" i="4"/>
  <c r="E49" i="4"/>
  <c r="E41" i="4"/>
  <c r="E37" i="4"/>
  <c r="E30" i="4"/>
  <c r="E27" i="4"/>
  <c r="F27" i="4" s="1"/>
  <c r="E21" i="4"/>
  <c r="E18" i="4"/>
  <c r="E15" i="4"/>
  <c r="E11" i="4"/>
  <c r="F11" i="4" s="1"/>
  <c r="E8" i="4"/>
  <c r="E5" i="4"/>
  <c r="E72" i="4"/>
  <c r="E68" i="4"/>
  <c r="F68" i="4" s="1"/>
  <c r="E64" i="4"/>
  <c r="E60" i="4"/>
  <c r="E56" i="4"/>
  <c r="E52" i="4"/>
  <c r="F52" i="4" s="1"/>
  <c r="E48" i="4"/>
  <c r="E44" i="4"/>
  <c r="E40" i="4"/>
  <c r="E36" i="4"/>
  <c r="F36" i="4" s="1"/>
  <c r="H32" i="4"/>
  <c r="H29" i="4"/>
  <c r="H26" i="4"/>
  <c r="E23" i="4"/>
  <c r="F23" i="4" s="1"/>
  <c r="E20" i="4"/>
  <c r="E17" i="4"/>
  <c r="E14" i="4"/>
  <c r="H10" i="4"/>
  <c r="E7" i="4"/>
  <c r="H4" i="4"/>
  <c r="E71" i="4"/>
  <c r="E67" i="4"/>
  <c r="F67" i="4" s="1"/>
  <c r="E63" i="4"/>
  <c r="E59" i="4"/>
  <c r="E55" i="4"/>
  <c r="E51" i="4"/>
  <c r="F51" i="4" s="1"/>
  <c r="E47" i="4"/>
  <c r="E43" i="4"/>
  <c r="E39" i="4"/>
  <c r="E35" i="4"/>
  <c r="F35" i="4" s="1"/>
  <c r="E32" i="4"/>
  <c r="E29" i="4"/>
  <c r="E26" i="4"/>
  <c r="H22" i="4"/>
  <c r="E19" i="4"/>
  <c r="E16" i="4"/>
  <c r="E13" i="4"/>
  <c r="E10" i="4"/>
  <c r="F10" i="4" s="1"/>
  <c r="B7" i="4"/>
  <c r="E4" i="4"/>
  <c r="E69" i="4"/>
  <c r="E61" i="4"/>
  <c r="F61" i="4" s="1"/>
  <c r="E53" i="4"/>
  <c r="E45" i="4"/>
  <c r="E33" i="4"/>
  <c r="E24" i="4"/>
  <c r="F24" i="4" s="1"/>
  <c r="B2" i="3"/>
  <c r="H13" i="3"/>
  <c r="H9" i="3"/>
  <c r="H5" i="3"/>
  <c r="E74" i="4"/>
  <c r="E70" i="4"/>
  <c r="E66" i="4"/>
  <c r="E62" i="4"/>
  <c r="E58" i="4"/>
  <c r="E54" i="4"/>
  <c r="E50" i="4"/>
  <c r="E46" i="4"/>
  <c r="E42" i="4"/>
  <c r="E38" i="4"/>
  <c r="E34" i="4"/>
  <c r="E31" i="4"/>
  <c r="F31" i="4" s="1"/>
  <c r="E28" i="4"/>
  <c r="E25" i="4"/>
  <c r="E22" i="4"/>
  <c r="H18" i="4"/>
  <c r="H15" i="4"/>
  <c r="E12" i="4"/>
  <c r="E9" i="4"/>
  <c r="E6" i="4"/>
  <c r="F6" i="4" s="1"/>
  <c r="E3" i="4"/>
  <c r="F30" i="4"/>
  <c r="F16" i="4"/>
  <c r="F9" i="4"/>
  <c r="F8" i="4"/>
  <c r="F7" i="4"/>
  <c r="F3" i="4"/>
  <c r="H4" i="3"/>
  <c r="F74" i="4"/>
  <c r="F72" i="4"/>
  <c r="F70" i="4"/>
  <c r="F66" i="4"/>
  <c r="F64" i="4"/>
  <c r="F62" i="4"/>
  <c r="F60" i="4"/>
  <c r="F58" i="4"/>
  <c r="F56" i="4"/>
  <c r="F54" i="4"/>
  <c r="F50" i="4"/>
  <c r="F48" i="4"/>
  <c r="F46" i="4"/>
  <c r="F44" i="4"/>
  <c r="F42" i="4"/>
  <c r="F40" i="4"/>
  <c r="F38" i="4"/>
  <c r="H34" i="4"/>
  <c r="F29" i="4"/>
  <c r="F28" i="4"/>
  <c r="H27" i="4"/>
  <c r="F22" i="4"/>
  <c r="H21" i="4"/>
  <c r="F15" i="4"/>
  <c r="F14" i="4"/>
  <c r="F13" i="4"/>
  <c r="H12" i="4"/>
  <c r="H6" i="4"/>
  <c r="F33" i="4"/>
  <c r="F20" i="4"/>
  <c r="F5" i="4"/>
  <c r="F34" i="4"/>
  <c r="F21" i="4"/>
  <c r="F19" i="4"/>
  <c r="F12" i="4"/>
  <c r="H6" i="3"/>
  <c r="F75" i="4"/>
  <c r="F73" i="4"/>
  <c r="F71" i="4"/>
  <c r="F69" i="4"/>
  <c r="F65" i="4"/>
  <c r="F63" i="4"/>
  <c r="F59" i="4"/>
  <c r="F57" i="4"/>
  <c r="F55" i="4"/>
  <c r="F53" i="4"/>
  <c r="F49" i="4"/>
  <c r="F47" i="4"/>
  <c r="F45" i="4"/>
  <c r="F43" i="4"/>
  <c r="F41" i="4"/>
  <c r="F39" i="4"/>
  <c r="F37" i="4"/>
  <c r="F32" i="4"/>
  <c r="H31" i="4"/>
  <c r="F26" i="4"/>
  <c r="F25" i="4"/>
  <c r="H24" i="4"/>
  <c r="F18" i="4"/>
  <c r="F17" i="4"/>
  <c r="H16" i="4"/>
  <c r="H9" i="4"/>
  <c r="F4" i="4"/>
  <c r="H3" i="4"/>
  <c r="H15" i="3"/>
  <c r="H7" i="3"/>
  <c r="H14" i="3"/>
  <c r="H10" i="3"/>
  <c r="H12" i="3"/>
  <c r="H8" i="3"/>
  <c r="H11" i="3"/>
  <c r="B6" i="3"/>
  <c r="B8" i="3"/>
  <c r="I29" i="4" l="1"/>
  <c r="J17" i="4"/>
  <c r="J18" i="4"/>
  <c r="I18" i="4"/>
  <c r="I30" i="4"/>
  <c r="I17" i="4"/>
  <c r="J26" i="4"/>
  <c r="J6" i="4"/>
  <c r="I7" i="4"/>
  <c r="I8" i="4"/>
  <c r="J7" i="4"/>
  <c r="J8" i="4"/>
  <c r="I3" i="4"/>
  <c r="J3" i="4"/>
  <c r="I4" i="4"/>
  <c r="I5" i="4"/>
  <c r="J4" i="4"/>
  <c r="J5" i="4"/>
  <c r="I6" i="4"/>
  <c r="I19" i="4"/>
  <c r="I26" i="4"/>
  <c r="J34" i="4"/>
  <c r="J35" i="4"/>
  <c r="I31" i="4"/>
  <c r="J32" i="4"/>
  <c r="J33" i="4"/>
  <c r="I34" i="4"/>
  <c r="I35" i="4"/>
  <c r="J31" i="4"/>
  <c r="I32" i="4"/>
  <c r="I33" i="4"/>
  <c r="J19" i="4"/>
  <c r="I15" i="4"/>
  <c r="J21" i="4"/>
  <c r="I22" i="4"/>
  <c r="I23" i="4"/>
  <c r="J22" i="4"/>
  <c r="J23" i="4"/>
  <c r="I24" i="4"/>
  <c r="I25" i="4"/>
  <c r="J24" i="4"/>
  <c r="J25" i="4"/>
  <c r="I21" i="4"/>
  <c r="J30" i="4"/>
  <c r="I27" i="4"/>
  <c r="J12" i="4"/>
  <c r="J13" i="4"/>
  <c r="J14" i="4"/>
  <c r="I9" i="4"/>
  <c r="J9" i="4"/>
  <c r="I10" i="4"/>
  <c r="I11" i="4"/>
  <c r="J10" i="4"/>
  <c r="J11" i="4"/>
  <c r="I12" i="4"/>
  <c r="I13" i="4"/>
  <c r="I14" i="4"/>
  <c r="J16" i="4"/>
  <c r="I20" i="4"/>
  <c r="J20" i="4"/>
  <c r="J27" i="4"/>
  <c r="I16" i="4"/>
  <c r="J28" i="4"/>
  <c r="J15" i="4"/>
  <c r="J29" i="4"/>
  <c r="I28" i="4"/>
</calcChain>
</file>

<file path=xl/sharedStrings.xml><?xml version="1.0" encoding="utf-8"?>
<sst xmlns="http://schemas.openxmlformats.org/spreadsheetml/2006/main" count="45" uniqueCount="35">
  <si>
    <t>حدد لإضافة حدث جديد</t>
  </si>
  <si>
    <t>حدد لعرض الجدول اليومي</t>
  </si>
  <si>
    <t>عرض الجدول</t>
  </si>
  <si>
    <t>وقت الانتهاء</t>
  </si>
  <si>
    <t>15 دقيقة</t>
  </si>
  <si>
    <t>الفاصل الزمني</t>
  </si>
  <si>
    <t>وقت البدء</t>
  </si>
  <si>
    <t>الوقت</t>
  </si>
  <si>
    <t>تحرير الجدول الزمني</t>
  </si>
  <si>
    <t>المغادرة للعمل</t>
  </si>
  <si>
    <t>الإفطار</t>
  </si>
  <si>
    <t>تدريب كرة القدم</t>
  </si>
  <si>
    <t>العودة إلى المنزل</t>
  </si>
  <si>
    <t>استراحة</t>
  </si>
  <si>
    <t>الاتصال بالشركة</t>
  </si>
  <si>
    <t>حدد لتحرير الفواصل الزمنية</t>
  </si>
  <si>
    <t>العودة إلى العمل</t>
  </si>
  <si>
    <t>الغداء</t>
  </si>
  <si>
    <t>بدء الوردية</t>
  </si>
  <si>
    <t>الاستحمام</t>
  </si>
  <si>
    <t>الاستيقاظ</t>
  </si>
  <si>
    <t>قيمة فريدة (محسوبة)</t>
  </si>
  <si>
    <t>الوصف</t>
  </si>
  <si>
    <t>التاريخ</t>
  </si>
  <si>
    <t>مجدول الأحداث</t>
  </si>
  <si>
    <t>مميز في الجدول:</t>
  </si>
  <si>
    <t>تحرير الجدول</t>
  </si>
  <si>
    <t>اليوم</t>
  </si>
  <si>
    <t>الشهر</t>
  </si>
  <si>
    <t>السنة</t>
  </si>
  <si>
    <t>الاتصال بشركة الكبلات</t>
  </si>
  <si>
    <t>استلام الملابس من المغسلة</t>
  </si>
  <si>
    <t>ملاحظات / قائمة المهام</t>
  </si>
  <si>
    <t>إلقاء نظرة سريعة على الأسبوع</t>
  </si>
  <si>
    <t>جدول  متابعة المهام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</si>
</sst>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1000000]h:mm:ss;@"/>
    <numFmt numFmtId="165" formatCode="dd\ mmmm\,\ yyyy"/>
  </numFmts>
  <fonts count="21" x14ac:knownFonts="1">
    <font>
      <sz val="11"/>
      <color theme="1"/>
      <name val="Arial"/>
      <family val="2"/>
      <scheme val="minor"/>
    </font>
    <font>
      <sz val="11"/>
      <color theme="1"/>
      <name val="Tahoma"/>
      <family val="2"/>
    </font>
    <font>
      <u/>
      <sz val="11"/>
      <color theme="0"/>
      <name val="Arial"/>
      <family val="2"/>
      <scheme val="minor"/>
    </font>
    <font>
      <u/>
      <sz val="11"/>
      <color theme="0"/>
      <name val="Tahoma"/>
      <family val="2"/>
    </font>
    <font>
      <b/>
      <sz val="12"/>
      <color theme="0"/>
      <name val="Tahoma"/>
      <family val="2"/>
    </font>
    <font>
      <sz val="11"/>
      <color theme="3"/>
      <name val="Tahoma"/>
      <family val="2"/>
    </font>
    <font>
      <b/>
      <sz val="11"/>
      <color theme="1"/>
      <name val="Tahoma"/>
      <family val="2"/>
    </font>
    <font>
      <sz val="12"/>
      <color theme="1"/>
      <name val="Tahoma"/>
      <family val="2"/>
    </font>
    <font>
      <b/>
      <sz val="18"/>
      <color theme="3"/>
      <name val="Tahoma"/>
      <family val="2"/>
    </font>
    <font>
      <b/>
      <sz val="11"/>
      <color theme="3"/>
      <name val="Tahoma"/>
      <family val="2"/>
    </font>
    <font>
      <b/>
      <sz val="12"/>
      <color theme="3"/>
      <name val="Tahoma"/>
      <family val="2"/>
    </font>
    <font>
      <b/>
      <sz val="26"/>
      <color theme="0"/>
      <name val="Tahoma"/>
      <family val="2"/>
    </font>
    <font>
      <b/>
      <sz val="90"/>
      <color theme="4"/>
      <name val="Tahoma"/>
      <family val="2"/>
    </font>
    <font>
      <sz val="11"/>
      <color theme="4"/>
      <name val="Tahoma"/>
      <family val="2"/>
    </font>
    <font>
      <sz val="11"/>
      <color theme="2" tint="0.59996337778862885"/>
      <name val="Tahoma"/>
      <family val="2"/>
    </font>
    <font>
      <b/>
      <sz val="22"/>
      <color theme="4"/>
      <name val="Tahoma"/>
      <family val="2"/>
    </font>
    <font>
      <sz val="11"/>
      <name val="Tahoma"/>
      <family val="2"/>
    </font>
    <font>
      <b/>
      <sz val="34"/>
      <color theme="3"/>
      <name val="Tahoma"/>
      <family val="2"/>
    </font>
    <font>
      <b/>
      <sz val="16"/>
      <color theme="0"/>
      <name val="Tahoma"/>
      <family val="2"/>
    </font>
    <font>
      <b/>
      <sz val="12"/>
      <color theme="1"/>
      <name val="Tahoma"/>
      <family val="2"/>
    </font>
    <font>
      <b/>
      <sz val="20"/>
      <color theme="8"/>
      <name val="Tahoma"/>
      <family val="2"/>
    </font>
  </fonts>
  <fills count="8">
    <fill>
      <patternFill patternType="none"/>
    </fill>
    <fill>
      <patternFill patternType="gray125"/>
    </fill>
    <fill>
      <patternFill patternType="solid">
        <fgColor theme="1"/>
        <bgColor indexed="64"/>
      </patternFill>
    </fill>
    <fill>
      <patternFill patternType="solid">
        <fgColor indexed="65"/>
        <bgColor indexed="64"/>
      </patternFill>
    </fill>
    <fill>
      <patternFill patternType="solid">
        <fgColor theme="3"/>
        <bgColor indexed="64"/>
      </patternFill>
    </fill>
    <fill>
      <patternFill patternType="solid">
        <fgColor indexed="65"/>
        <bgColor theme="2" tint="0.59996337778862885"/>
      </patternFill>
    </fill>
    <fill>
      <patternFill patternType="solid">
        <fgColor theme="2" tint="0.59999389629810485"/>
        <bgColor indexed="64"/>
      </patternFill>
    </fill>
    <fill>
      <patternFill patternType="solid">
        <fgColor theme="0"/>
        <bgColor indexed="64"/>
      </patternFill>
    </fill>
  </fills>
  <borders count="16">
    <border>
      <left/>
      <right/>
      <top/>
      <bottom/>
      <diagonal/>
    </border>
    <border>
      <left style="thin">
        <color theme="3"/>
      </left>
      <right style="thin">
        <color theme="3"/>
      </right>
      <top style="thin">
        <color theme="3"/>
      </top>
      <bottom style="thin">
        <color theme="3"/>
      </bottom>
      <diagonal/>
    </border>
    <border>
      <left/>
      <right/>
      <top/>
      <bottom style="thick">
        <color theme="0"/>
      </bottom>
      <diagonal/>
    </border>
    <border>
      <left/>
      <right/>
      <top/>
      <bottom style="hair">
        <color theme="0" tint="-0.34998626667073579"/>
      </bottom>
      <diagonal/>
    </border>
    <border>
      <left/>
      <right style="thin">
        <color theme="3"/>
      </right>
      <top/>
      <bottom style="thin">
        <color theme="3"/>
      </bottom>
      <diagonal/>
    </border>
    <border>
      <left/>
      <right/>
      <top/>
      <bottom style="thin">
        <color indexed="64"/>
      </bottom>
      <diagonal/>
    </border>
    <border>
      <left style="thin">
        <color theme="3"/>
      </left>
      <right/>
      <top/>
      <bottom style="thin">
        <color theme="3"/>
      </bottom>
      <diagonal/>
    </border>
    <border>
      <left style="thin">
        <color auto="1"/>
      </left>
      <right style="thin">
        <color auto="1"/>
      </right>
      <top style="thin">
        <color auto="1"/>
      </top>
      <bottom style="thin">
        <color auto="1"/>
      </bottom>
      <diagonal/>
    </border>
    <border>
      <left/>
      <right style="thin">
        <color theme="3"/>
      </right>
      <top/>
      <bottom/>
      <diagonal/>
    </border>
    <border>
      <left style="thin">
        <color theme="3"/>
      </left>
      <right/>
      <top/>
      <bottom/>
      <diagonal/>
    </border>
    <border>
      <left/>
      <right style="thin">
        <color theme="3"/>
      </right>
      <top style="thin">
        <color indexed="64"/>
      </top>
      <bottom/>
      <diagonal/>
    </border>
    <border>
      <left/>
      <right/>
      <top style="thin">
        <color indexed="64"/>
      </top>
      <bottom/>
      <diagonal/>
    </border>
    <border>
      <left style="thin">
        <color theme="3"/>
      </left>
      <right/>
      <top style="thin">
        <color theme="3"/>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28">
    <xf numFmtId="0" fontId="0" fillId="0" borderId="0"/>
    <xf numFmtId="0" fontId="1" fillId="0" borderId="0">
      <alignment vertical="center" readingOrder="2"/>
    </xf>
    <xf numFmtId="164" fontId="1" fillId="0" borderId="0" applyFill="0">
      <alignment horizontal="left" indent="1"/>
    </xf>
    <xf numFmtId="0" fontId="2" fillId="0" borderId="0" applyNumberFormat="0" applyFill="0" applyBorder="0" applyAlignment="0" applyProtection="0">
      <alignment vertical="center"/>
    </xf>
    <xf numFmtId="0" fontId="4" fillId="2" borderId="0" applyNumberFormat="0" applyBorder="0" applyAlignment="0" applyProtection="0">
      <alignment readingOrder="2"/>
    </xf>
    <xf numFmtId="0" fontId="5" fillId="3" borderId="1" applyNumberFormat="0">
      <alignment horizontal="left" vertical="center"/>
    </xf>
    <xf numFmtId="0" fontId="6" fillId="0" borderId="0">
      <alignment horizontal="left" indent="3"/>
    </xf>
    <xf numFmtId="0" fontId="7" fillId="0" borderId="0">
      <alignment horizontal="left" vertical="center" wrapText="1" indent="5"/>
    </xf>
    <xf numFmtId="0" fontId="8" fillId="0" borderId="0" applyNumberFormat="0" applyFill="0" applyBorder="0" applyAlignment="0" applyProtection="0"/>
    <xf numFmtId="0" fontId="1" fillId="0" borderId="0">
      <alignment horizontal="left" vertical="center" indent="1"/>
    </xf>
    <xf numFmtId="14" fontId="1" fillId="0" borderId="0">
      <alignment horizontal="left" vertical="center" indent="1"/>
    </xf>
    <xf numFmtId="0" fontId="10" fillId="4" borderId="0">
      <alignment vertical="center"/>
    </xf>
    <xf numFmtId="0" fontId="4" fillId="4" borderId="2">
      <alignment horizontal="center" vertical="center" readingOrder="2"/>
    </xf>
    <xf numFmtId="0" fontId="11" fillId="4" borderId="0">
      <alignment horizontal="center" vertical="center" readingOrder="2"/>
    </xf>
    <xf numFmtId="0" fontId="12" fillId="4" borderId="0">
      <alignment horizontal="center" vertical="center" readingOrder="2"/>
    </xf>
    <xf numFmtId="0" fontId="13" fillId="0" borderId="3">
      <alignment horizontal="center" vertical="center" wrapText="1" readingOrder="2"/>
    </xf>
    <xf numFmtId="0" fontId="13" fillId="0" borderId="3">
      <alignment vertical="center"/>
    </xf>
    <xf numFmtId="0" fontId="5" fillId="3" borderId="4">
      <alignment horizontal="left" vertical="center"/>
    </xf>
    <xf numFmtId="0" fontId="5" fillId="5" borderId="5" applyNumberFormat="0" applyAlignment="0">
      <alignment horizontal="right" vertical="center" wrapText="1"/>
      <protection locked="0"/>
    </xf>
    <xf numFmtId="0" fontId="13" fillId="5" borderId="7">
      <alignment horizontal="center" vertical="center" wrapText="1"/>
      <protection locked="0"/>
    </xf>
    <xf numFmtId="0" fontId="5" fillId="3" borderId="8">
      <alignment horizontal="left" vertical="center"/>
    </xf>
    <xf numFmtId="0" fontId="5" fillId="3" borderId="10">
      <alignment horizontal="left" vertical="center"/>
    </xf>
    <xf numFmtId="0" fontId="16" fillId="5" borderId="11" applyNumberFormat="0" applyFill="0" applyAlignment="0">
      <alignment horizontal="center" vertical="center" wrapText="1"/>
      <protection locked="0"/>
    </xf>
    <xf numFmtId="0" fontId="9" fillId="6" borderId="12">
      <alignment horizontal="left" indent="1"/>
    </xf>
    <xf numFmtId="0" fontId="6" fillId="7" borderId="13">
      <alignment horizontal="left" vertical="center" indent="1" readingOrder="2"/>
    </xf>
    <xf numFmtId="0" fontId="17" fillId="0" borderId="0">
      <alignment horizontal="center" vertical="top" readingOrder="2"/>
    </xf>
    <xf numFmtId="0" fontId="12" fillId="0" borderId="0">
      <alignment horizontal="center" vertical="center" readingOrder="2"/>
    </xf>
    <xf numFmtId="0" fontId="18" fillId="2" borderId="0" applyNumberFormat="0" applyAlignment="0" applyProtection="0"/>
  </cellStyleXfs>
  <cellXfs count="50">
    <xf numFmtId="0" fontId="0" fillId="0" borderId="0" xfId="0"/>
    <xf numFmtId="0" fontId="1" fillId="0" borderId="0" xfId="1">
      <alignment vertical="center" readingOrder="2"/>
    </xf>
    <xf numFmtId="164" fontId="1" fillId="0" borderId="0" xfId="2" applyFill="1" applyAlignment="1">
      <alignment horizontal="right" indent="1" readingOrder="2"/>
    </xf>
    <xf numFmtId="0" fontId="3" fillId="0" borderId="0" xfId="3" applyFont="1" applyAlignment="1">
      <alignment vertical="center" readingOrder="2"/>
    </xf>
    <xf numFmtId="0" fontId="4" fillId="2" borderId="0" xfId="4" applyAlignment="1" applyProtection="1">
      <alignment horizontal="right" vertical="center" indent="3" readingOrder="2"/>
      <protection locked="0"/>
    </xf>
    <xf numFmtId="164" fontId="1" fillId="3" borderId="1" xfId="5" applyNumberFormat="1" applyFont="1" applyAlignment="1">
      <alignment horizontal="right" vertical="center" readingOrder="2"/>
    </xf>
    <xf numFmtId="0" fontId="6" fillId="0" borderId="0" xfId="6" applyAlignment="1">
      <alignment horizontal="right" indent="2" readingOrder="2"/>
    </xf>
    <xf numFmtId="164" fontId="1" fillId="0" borderId="0" xfId="2" applyAlignment="1">
      <alignment horizontal="right" indent="1" readingOrder="2"/>
    </xf>
    <xf numFmtId="0" fontId="7" fillId="0" borderId="0" xfId="7" applyAlignment="1">
      <alignment horizontal="right" vertical="center" wrapText="1" indent="3" readingOrder="2"/>
    </xf>
    <xf numFmtId="0" fontId="8" fillId="0" borderId="0" xfId="8" applyAlignment="1">
      <alignment horizontal="right" vertical="center" readingOrder="2"/>
    </xf>
    <xf numFmtId="0" fontId="1" fillId="0" borderId="0" xfId="1" applyAlignment="1">
      <alignment horizontal="right" vertical="center" readingOrder="2"/>
    </xf>
    <xf numFmtId="0" fontId="1" fillId="0" borderId="0" xfId="9" applyAlignment="1">
      <alignment horizontal="right" vertical="center" indent="1" readingOrder="2"/>
    </xf>
    <xf numFmtId="164" fontId="1" fillId="0" borderId="0" xfId="2" applyAlignment="1">
      <alignment horizontal="right" vertical="center" indent="1" readingOrder="2"/>
    </xf>
    <xf numFmtId="14" fontId="1" fillId="0" borderId="0" xfId="10" applyAlignment="1">
      <alignment horizontal="right" vertical="center" indent="1" readingOrder="2"/>
    </xf>
    <xf numFmtId="0" fontId="10" fillId="4" borderId="0" xfId="11" applyAlignment="1">
      <alignment vertical="center" readingOrder="2"/>
    </xf>
    <xf numFmtId="0" fontId="4" fillId="4" borderId="2" xfId="12">
      <alignment horizontal="center" vertical="center" readingOrder="2"/>
    </xf>
    <xf numFmtId="0" fontId="11" fillId="4" borderId="0" xfId="13">
      <alignment horizontal="center" vertical="center" readingOrder="2"/>
    </xf>
    <xf numFmtId="0" fontId="12" fillId="4" borderId="0" xfId="14">
      <alignment horizontal="center" vertical="center" readingOrder="2"/>
    </xf>
    <xf numFmtId="0" fontId="1" fillId="0" borderId="0" xfId="1" applyAlignment="1">
      <alignment horizontal="right" wrapText="1" readingOrder="2"/>
    </xf>
    <xf numFmtId="0" fontId="8" fillId="0" borderId="0" xfId="8" applyFill="1" applyAlignment="1">
      <alignment horizontal="right" vertical="center" readingOrder="2"/>
    </xf>
    <xf numFmtId="0" fontId="1" fillId="0" borderId="0" xfId="1" applyAlignment="1">
      <alignment horizontal="right" readingOrder="2"/>
    </xf>
    <xf numFmtId="0" fontId="13" fillId="0" borderId="3" xfId="15">
      <alignment horizontal="center" vertical="center" wrapText="1" readingOrder="2"/>
    </xf>
    <xf numFmtId="0" fontId="13" fillId="0" borderId="3" xfId="16" applyAlignment="1">
      <alignment vertical="center" readingOrder="2"/>
    </xf>
    <xf numFmtId="0" fontId="5" fillId="3" borderId="4" xfId="17" applyAlignment="1">
      <alignment horizontal="right" vertical="center" readingOrder="2"/>
    </xf>
    <xf numFmtId="164" fontId="1" fillId="5" borderId="5" xfId="18" applyNumberFormat="1" applyFont="1" applyAlignment="1">
      <alignment horizontal="right" vertical="center" indent="1" readingOrder="2"/>
      <protection locked="0"/>
    </xf>
    <xf numFmtId="0" fontId="1" fillId="6" borderId="6" xfId="1" applyFill="1" applyBorder="1">
      <alignment vertical="center" readingOrder="2"/>
    </xf>
    <xf numFmtId="0" fontId="13" fillId="5" borderId="7" xfId="19" applyAlignment="1">
      <alignment horizontal="center" vertical="center" wrapText="1" readingOrder="2"/>
      <protection locked="0"/>
    </xf>
    <xf numFmtId="0" fontId="5" fillId="3" borderId="8" xfId="20" applyAlignment="1">
      <alignment horizontal="right" vertical="center" readingOrder="2"/>
    </xf>
    <xf numFmtId="164" fontId="1" fillId="3" borderId="0" xfId="2" applyFill="1" applyAlignment="1">
      <alignment horizontal="right" vertical="center" indent="1" readingOrder="2"/>
    </xf>
    <xf numFmtId="14" fontId="14" fillId="6" borderId="9" xfId="1" applyNumberFormat="1" applyFont="1" applyFill="1" applyBorder="1">
      <alignment vertical="center" readingOrder="2"/>
    </xf>
    <xf numFmtId="0" fontId="15" fillId="6" borderId="9" xfId="1" applyFont="1" applyFill="1" applyBorder="1" applyAlignment="1">
      <alignment horizontal="right" vertical="center" indent="1" readingOrder="2"/>
    </xf>
    <xf numFmtId="0" fontId="5" fillId="3" borderId="10" xfId="21" applyAlignment="1">
      <alignment horizontal="right" vertical="center" readingOrder="2"/>
    </xf>
    <xf numFmtId="164" fontId="16" fillId="3" borderId="11" xfId="22" applyNumberFormat="1" applyFill="1" applyAlignment="1" applyProtection="1">
      <alignment horizontal="right" vertical="center" indent="1" readingOrder="2"/>
    </xf>
    <xf numFmtId="0" fontId="9" fillId="6" borderId="12" xfId="23" applyAlignment="1">
      <alignment horizontal="right" vertical="center" indent="1" readingOrder="2"/>
    </xf>
    <xf numFmtId="0" fontId="6" fillId="7" borderId="13" xfId="24" applyAlignment="1">
      <alignment horizontal="right" vertical="center" indent="1" readingOrder="2"/>
    </xf>
    <xf numFmtId="0" fontId="4" fillId="2" borderId="14" xfId="4" applyBorder="1" applyAlignment="1">
      <alignment horizontal="right" vertical="center" indent="1" readingOrder="2"/>
    </xf>
    <xf numFmtId="0" fontId="4" fillId="2" borderId="15" xfId="4" applyBorder="1" applyAlignment="1">
      <alignment horizontal="right" vertical="center" indent="1" readingOrder="2"/>
    </xf>
    <xf numFmtId="164" fontId="16" fillId="3" borderId="11" xfId="22" applyNumberFormat="1" applyFill="1" applyAlignment="1">
      <alignment horizontal="right" vertical="center" indent="1" readingOrder="2"/>
      <protection locked="0"/>
    </xf>
    <xf numFmtId="0" fontId="1" fillId="6" borderId="9" xfId="1" applyFill="1" applyBorder="1">
      <alignment vertical="center" readingOrder="2"/>
    </xf>
    <xf numFmtId="0" fontId="5" fillId="3" borderId="1" xfId="5" applyAlignment="1">
      <alignment horizontal="right" vertical="center" readingOrder="2"/>
    </xf>
    <xf numFmtId="0" fontId="6" fillId="0" borderId="0" xfId="6" applyAlignment="1">
      <alignment horizontal="right" indent="3" readingOrder="2"/>
    </xf>
    <xf numFmtId="0" fontId="1" fillId="0" borderId="0" xfId="1" applyAlignment="1">
      <alignment horizontal="right" vertical="center" indent="2" readingOrder="2"/>
    </xf>
    <xf numFmtId="0" fontId="17" fillId="0" borderId="0" xfId="25">
      <alignment horizontal="center" vertical="top" readingOrder="2"/>
    </xf>
    <xf numFmtId="0" fontId="12" fillId="0" borderId="0" xfId="26">
      <alignment horizontal="center" vertical="center" readingOrder="2"/>
    </xf>
    <xf numFmtId="0" fontId="18" fillId="2" borderId="0" xfId="27" applyAlignment="1" applyProtection="1">
      <alignment horizontal="right" vertical="center" indent="6" readingOrder="2"/>
      <protection locked="0"/>
    </xf>
    <xf numFmtId="0" fontId="18" fillId="2" borderId="0" xfId="27" applyAlignment="1" applyProtection="1">
      <alignment horizontal="right" vertical="center" indent="4" readingOrder="2"/>
      <protection locked="0"/>
    </xf>
    <xf numFmtId="0" fontId="18" fillId="2" borderId="0" xfId="27" applyAlignment="1" applyProtection="1">
      <alignment horizontal="right" vertical="center" indent="10" readingOrder="2"/>
      <protection locked="0"/>
    </xf>
    <xf numFmtId="165" fontId="18" fillId="2" borderId="0" xfId="27" applyNumberFormat="1" applyAlignment="1" applyProtection="1">
      <alignment horizontal="right" vertical="center" readingOrder="2"/>
    </xf>
    <xf numFmtId="0" fontId="19" fillId="2" borderId="0" xfId="11" applyFont="1" applyFill="1" applyAlignment="1">
      <alignment vertical="center" readingOrder="2"/>
    </xf>
    <xf numFmtId="0" fontId="20" fillId="0" borderId="0" xfId="3" applyFont="1" applyAlignment="1">
      <alignment horizontal="right" vertical="center" readingOrder="2"/>
    </xf>
  </cellXfs>
  <cellStyles count="28">
    <cellStyle name="Bottom_Border" xfId="18" xr:uid="{84793415-11A4-42F2-A96D-742946A43B9D}"/>
    <cellStyle name="Bottom_checkbox_border" xfId="16" xr:uid="{1A22FA8F-BEB7-419B-B766-25F48297A686}"/>
    <cellStyle name="Event_Date" xfId="14" xr:uid="{0C8E9CF9-5FA0-4DE4-9475-A5FDC71C743B}"/>
    <cellStyle name="Event_Day" xfId="13" xr:uid="{01D57FA0-190E-4D3E-8DA0-A3995FDDD335}"/>
    <cellStyle name="Event_Full_Date" xfId="12" xr:uid="{CD65B8BA-425C-4A45-B3AA-74AB07F6BCA1}"/>
    <cellStyle name="Event_Header" xfId="7" xr:uid="{751C3C1D-6311-4A29-9BDF-52A2EFA6053D}"/>
    <cellStyle name="Fill" xfId="11" xr:uid="{A9FD9E88-840B-4220-8F34-778AB88C3C99}"/>
    <cellStyle name="Heading 2 2" xfId="27" xr:uid="{3864C19A-B3F9-4B2C-99FD-8834824907AB}"/>
    <cellStyle name="Heading 3 2" xfId="4" xr:uid="{AED48A0C-7C9E-45F0-BAC3-6C6FA5DFB791}"/>
    <cellStyle name="Highlight" xfId="24" xr:uid="{789E3163-0538-4D7F-AB4D-F501E308844C}"/>
    <cellStyle name="Hyperlink" xfId="3" builtinId="8"/>
    <cellStyle name="Indent" xfId="6" xr:uid="{8338B7F5-B169-4F9C-A9B7-CFD95FF8FED0}"/>
    <cellStyle name="Normal" xfId="0" builtinId="0"/>
    <cellStyle name="Normal 2" xfId="1" xr:uid="{48986858-8948-4C8A-96DC-00D5A90C4C50}"/>
    <cellStyle name="Table_Date" xfId="10" xr:uid="{2086547F-4CBC-47CB-93BD-66FCEEAAD2BC}"/>
    <cellStyle name="Table_Details" xfId="9" xr:uid="{10BC305D-0BE1-4297-AD51-DE0FA9DF4F1F}"/>
    <cellStyle name="Title 2" xfId="8" xr:uid="{ADB94430-7F34-49F9-BFE6-5CF7D3DB284D}"/>
    <cellStyle name="Top_border" xfId="22" xr:uid="{1E7DCAC5-7E71-44E1-B490-05CF73341235}"/>
    <cellStyle name="Week_Bottom_Corner" xfId="17" xr:uid="{CB089E1D-3B5E-4E5F-9912-BA3A8DE595C0}"/>
    <cellStyle name="Week_Details" xfId="20" xr:uid="{D3423949-52FF-4C3B-9505-461E1732B200}"/>
    <cellStyle name="Week_Right_Corner" xfId="21" xr:uid="{98E68ED6-46EA-4753-AC9B-901C653FFAFF}"/>
    <cellStyle name="التاريخ" xfId="26" xr:uid="{1CBA9593-EC80-4B4A-936E-9C7674899214}"/>
    <cellStyle name="الوقت" xfId="2" xr:uid="{36A85615-A843-41D9-9BF5-B8B64B7A805A}"/>
    <cellStyle name="اليوم" xfId="25" xr:uid="{8C0C6BE9-EAF5-4CB4-9E3D-B206D1325907}"/>
    <cellStyle name="حد" xfId="5" xr:uid="{9A1A49C5-DC92-4253-9A32-D9A19146FAF5}"/>
    <cellStyle name="خانة الاختيار" xfId="19" xr:uid="{DEBCF377-9FBA-409B-B9EB-9BBBA101983E}"/>
    <cellStyle name="ملاحظات" xfId="15" xr:uid="{EC2F728C-1A04-4E36-BF93-050BF328243B}"/>
    <cellStyle name="يوم من الأسبوع" xfId="23" xr:uid="{5706AB3C-641B-4CE8-9DD8-C7B0A18AD5D6}"/>
  </cellStyles>
  <dxfs count="39">
    <dxf>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strike val="0"/>
        <outline val="0"/>
        <shadow val="0"/>
        <vertAlign val="baseline"/>
        <name val="Tahoma"/>
        <family val="2"/>
        <scheme val="none"/>
      </font>
      <numFmt numFmtId="0" formatCode="General"/>
      <alignment horizontal="general" vertical="center" textRotation="0" wrapText="0" indent="0" justifyLastLine="0" shrinkToFit="0" readingOrder="2"/>
    </dxf>
    <dxf>
      <font>
        <b val="0"/>
        <i val="0"/>
        <strike val="0"/>
        <condense val="0"/>
        <extend val="0"/>
        <outline val="0"/>
        <shadow val="0"/>
        <u val="none"/>
        <vertAlign val="baseline"/>
        <sz val="9"/>
        <color theme="1"/>
        <name val="Tahoma"/>
        <family val="2"/>
        <scheme val="none"/>
      </font>
      <fill>
        <patternFill patternType="gray125">
          <fgColor theme="2" tint="0.59996337778862885"/>
          <bgColor auto="1"/>
        </patternFill>
      </fill>
      <border diagonalUp="0" diagonalDown="0" outline="0">
        <left/>
        <right/>
        <top/>
        <bottom/>
      </border>
      <protection locked="0" hidden="0"/>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vertAlign val="baseline"/>
        <name val="Tahoma"/>
        <family val="2"/>
        <scheme val="none"/>
      </font>
      <alignment horizontal="right" vertical="center" textRotation="0" wrapText="0" indent="1" justifyLastLine="0" shrinkToFit="0" readingOrder="2"/>
    </dxf>
    <dxf>
      <font>
        <b val="0"/>
        <i val="0"/>
        <strike val="0"/>
        <condense val="0"/>
        <extend val="0"/>
        <outline val="0"/>
        <shadow val="0"/>
        <u val="none"/>
        <vertAlign val="baseline"/>
        <sz val="9"/>
        <color theme="1"/>
        <name val="Tahoma"/>
        <family val="2"/>
        <scheme val="none"/>
      </font>
      <fill>
        <patternFill patternType="gray125">
          <fgColor theme="2" tint="0.59996337778862885"/>
          <bgColor auto="1"/>
        </patternFill>
      </fill>
      <alignment horizontal="right"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1" justifyLastLine="0" shrinkToFit="0" readingOrder="2"/>
      <border diagonalUp="0" diagonalDown="0" outline="0">
        <left/>
        <right/>
        <top/>
        <bottom/>
      </border>
      <protection locked="1" hidden="0"/>
    </dxf>
    <dxf>
      <font>
        <strike val="0"/>
        <outline val="0"/>
        <shadow val="0"/>
        <vertAlign val="baseline"/>
        <name val="Tahoma"/>
        <family val="2"/>
        <scheme val="none"/>
      </font>
    </dxf>
    <dxf>
      <font>
        <strike val="0"/>
        <outline val="0"/>
        <shadow val="0"/>
        <u val="none"/>
        <vertAlign val="baseline"/>
        <sz val="9"/>
        <color theme="1"/>
        <name val="Tahoma"/>
        <family val="2"/>
        <scheme val="none"/>
      </font>
    </dxf>
    <dxf>
      <fill>
        <patternFill>
          <bgColor theme="4" tint="0.79998168889431442"/>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
      <font>
        <strike val="0"/>
        <outline val="0"/>
        <shadow val="0"/>
        <vertAlign val="baseline"/>
        <name val="Tahoma"/>
        <family val="2"/>
        <scheme val="none"/>
      </font>
      <fill>
        <patternFill patternType="none">
          <bgColor auto="1"/>
        </patternFill>
      </fill>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center" textRotation="0" wrapText="0" indent="0" justifyLastLine="0" shrinkToFit="0" readingOrder="2"/>
    </dxf>
    <dxf>
      <font>
        <strike val="0"/>
        <outline val="0"/>
        <shadow val="0"/>
        <vertAlign val="baseline"/>
        <name val="Tahoma"/>
        <family val="2"/>
        <scheme val="none"/>
      </font>
      <alignment horizontal="right" vertical="center" textRotation="0" wrapText="0" indent="1"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1" justifyLastLine="0" shrinkToFit="0" readingOrder="2"/>
      <border diagonalUp="0" diagonalDown="0" outline="0">
        <left/>
        <right/>
        <top/>
        <bottom/>
      </border>
      <protection locked="1" hidden="0"/>
    </dxf>
    <dxf>
      <alignment horizontal="right" vertical="center" textRotation="0" wrapText="0" indent="1"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1" justifyLastLine="0" shrinkToFit="0" readingOrder="2"/>
      <border diagonalUp="0" diagonalDown="0" outline="0">
        <left/>
        <right/>
        <top/>
        <bottom/>
      </border>
      <protection locked="1" hidden="0"/>
    </dxf>
    <dxf>
      <alignment horizontal="right" vertical="center" textRotation="0" wrapText="0" indent="1"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1" justifyLastLine="0" shrinkToFit="0" readingOrder="2"/>
      <border diagonalUp="0" diagonalDown="0" outline="0">
        <left/>
        <right/>
        <top/>
        <bottom/>
      </border>
      <protection locked="1" hidden="0"/>
    </dxf>
    <dxf>
      <font>
        <strike val="0"/>
        <outline val="0"/>
        <shadow val="0"/>
        <vertAlign val="baseline"/>
        <name val="Tahoma"/>
        <family val="2"/>
        <scheme val="none"/>
      </font>
      <fill>
        <patternFill patternType="none">
          <bgColor auto="1"/>
        </patternFill>
      </fill>
    </dxf>
    <dxf>
      <font>
        <strike val="0"/>
        <outline val="0"/>
        <shadow val="0"/>
        <vertAlign val="baseline"/>
        <name val="Tahoma"/>
        <family val="2"/>
        <scheme val="none"/>
      </font>
      <fill>
        <patternFill patternType="none">
          <bgColor auto="1"/>
        </patternFill>
      </fill>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ont>
        <strike val="0"/>
        <outline val="0"/>
        <shadow val="0"/>
        <vertAlign val="baseline"/>
        <name val="Tahoma"/>
        <family val="2"/>
        <scheme val="none"/>
      </font>
      <numFmt numFmtId="164" formatCode="[$-1000000]h:mm:ss;@"/>
      <alignment horizontal="right" vertical="bottom" textRotation="0" wrapText="0" indent="1"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2"/>
      <border diagonalUp="0" diagonalDown="0" outline="0">
        <left/>
        <right/>
        <top/>
        <bottom/>
      </border>
      <protection locked="1" hidden="0"/>
    </dxf>
    <dxf>
      <font>
        <strike val="0"/>
        <outline val="0"/>
        <shadow val="0"/>
        <vertAlign val="baseline"/>
        <name val="Tahoma"/>
        <family val="2"/>
        <scheme val="none"/>
      </font>
      <numFmt numFmtId="164" formatCode="[$-1000000]h:mm:ss;@"/>
      <alignment horizontal="right" vertical="bottom" textRotation="0" wrapText="0" indent="1" justifyLastLine="0" shrinkToFit="0" readingOrder="2"/>
    </dxf>
    <dxf>
      <font>
        <strike val="0"/>
        <outline val="0"/>
        <shadow val="0"/>
        <vertAlign val="baseline"/>
        <name val="Tahoma"/>
        <family val="2"/>
        <scheme val="none"/>
      </font>
      <alignment horizontal="right" vertical="center" textRotation="0" wrapText="1" indent="3" justifyLastLine="0" shrinkToFit="0" readingOrder="2"/>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s>
  <tableStyles count="3" defaultTableStyle="TableStyleMedium2" defaultPivotStyle="PivotStyleLight16">
    <tableStyle name="الجدول الزمني اليومي" pivot="0" count="4" xr9:uid="{538D01DD-8565-432F-87CC-E019EDFD3601}">
      <tableStyleElement type="wholeTable" dxfId="16"/>
      <tableStyleElement type="headerRow" dxfId="15"/>
      <tableStyleElement type="firstRowStripe" dxfId="14"/>
      <tableStyleElement type="secondRowStripe" dxfId="13"/>
    </tableStyle>
    <tableStyle name="الفاصل الزمني" pivot="0" count="4" xr9:uid="{4E808506-A36B-43B9-A2BE-334077BFE738}">
      <tableStyleElement type="wholeTable" dxfId="38"/>
      <tableStyleElement type="headerRow" dxfId="37"/>
      <tableStyleElement type="firstRowStripe" dxfId="36"/>
      <tableStyleElement type="secondRowStripe" dxfId="35"/>
    </tableStyle>
    <tableStyle name="الفاصل الزمني 2" pivot="0" count="4" xr9:uid="{D1018BE1-57F8-4A36-BBB1-D9EBF0E960EF}">
      <tableStyleElement type="wholeTable" dxfId="30"/>
      <tableStyleElement type="header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5;&#1604;&#1601;&#1575;&#1589;&#1604; &#1575;&#1604;&#1586;&#1605;&#1606;&#1610;'!A1"/><Relationship Id="rId1" Type="http://schemas.openxmlformats.org/officeDocument/2006/relationships/hyperlink" Target="#'&#1605;&#1580;&#1583;&#1608;&#1604; &#1575;&#1604;&#1571;&#1581;&#1583;&#1575;&#1579;'!A1"/></Relationships>
</file>

<file path=xl/drawings/_rels/drawing2.xml.rels><?xml version="1.0" encoding="UTF-8" standalone="yes"?>
<Relationships xmlns="http://schemas.openxmlformats.org/package/2006/relationships"><Relationship Id="rId2" Type="http://schemas.openxmlformats.org/officeDocument/2006/relationships/hyperlink" Target="#'&#1575;&#1604;&#1601;&#1575;&#1589;&#1604; &#1575;&#1604;&#1586;&#1605;&#1606;&#1610;'!A1"/><Relationship Id="rId1" Type="http://schemas.openxmlformats.org/officeDocument/2006/relationships/hyperlink" Target="#'&#1575;&#1604;&#1580;&#1583;&#1608;&#1604; &#1575;&#1604;&#1586;&#1605;&#1606;&#1610; &#1575;&#1604;&#1610;&#1608;&#1605;&#1610;'!A1"/></Relationships>
</file>

<file path=xl/drawings/_rels/drawing3.xml.rels><?xml version="1.0" encoding="UTF-8" standalone="yes"?>
<Relationships xmlns="http://schemas.openxmlformats.org/package/2006/relationships"><Relationship Id="rId2" Type="http://schemas.openxmlformats.org/officeDocument/2006/relationships/hyperlink" Target="#'&#1575;&#1604;&#1580;&#1583;&#1608;&#1604; &#1575;&#1604;&#1586;&#1605;&#1606;&#1610; &#1575;&#1604;&#1610;&#1608;&#1605;&#1610;'!A1"/><Relationship Id="rId1" Type="http://schemas.openxmlformats.org/officeDocument/2006/relationships/hyperlink" Target="#'&#1605;&#1580;&#1583;&#1608;&#1604; &#1575;&#1604;&#1571;&#1581;&#1583;&#1575;&#1579;'!A1"/></Relationships>
</file>

<file path=xl/drawings/drawing1.xml><?xml version="1.0" encoding="utf-8"?>
<xdr:wsDr xmlns:xdr="http://schemas.openxmlformats.org/drawingml/2006/spreadsheetDrawing" xmlns:a="http://schemas.openxmlformats.org/drawingml/2006/main">
  <xdr:oneCellAnchor>
    <xdr:from>
      <xdr:col>0</xdr:col>
      <xdr:colOff>172879</xdr:colOff>
      <xdr:row>9</xdr:row>
      <xdr:rowOff>129813</xdr:rowOff>
    </xdr:from>
    <xdr:ext cx="294084" cy="268505"/>
    <xdr:grpSp>
      <xdr:nvGrpSpPr>
        <xdr:cNvPr id="2" name="عرض أيقونة الجدول" descr="التقويم">
          <a:extLst>
            <a:ext uri="{FF2B5EF4-FFF2-40B4-BE49-F238E27FC236}">
              <a16:creationId xmlns:a16="http://schemas.microsoft.com/office/drawing/2014/main" id="{17E74887-1096-4B0E-B1C4-9CDE06CB02FC}"/>
            </a:ext>
          </a:extLst>
        </xdr:cNvPr>
        <xdr:cNvGrpSpPr>
          <a:grpSpLocks noChangeAspect="1"/>
        </xdr:cNvGrpSpPr>
      </xdr:nvGrpSpPr>
      <xdr:grpSpPr bwMode="auto">
        <a:xfrm>
          <a:off x="11240537987" y="2320563"/>
          <a:ext cx="294084" cy="268505"/>
          <a:chOff x="61" y="204"/>
          <a:chExt cx="31" cy="120"/>
        </a:xfrm>
      </xdr:grpSpPr>
      <xdr:sp macro="" textlink="">
        <xdr:nvSpPr>
          <xdr:cNvPr id="3" name="مستطيل 9">
            <a:extLst>
              <a:ext uri="{FF2B5EF4-FFF2-40B4-BE49-F238E27FC236}">
                <a16:creationId xmlns:a16="http://schemas.microsoft.com/office/drawing/2014/main" id="{344ECD88-D915-4C60-B4C7-5B7A785F0D78}"/>
              </a:ext>
            </a:extLst>
          </xdr:cNvPr>
          <xdr:cNvSpPr>
            <a:spLocks noChangeArrowheads="1"/>
          </xdr:cNvSpPr>
        </xdr:nvSpPr>
        <xdr:spPr bwMode="auto">
          <a:xfrm flipH="1">
            <a:off x="61" y="204"/>
            <a:ext cx="31" cy="120"/>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مستطيل 10">
            <a:extLst>
              <a:ext uri="{FF2B5EF4-FFF2-40B4-BE49-F238E27FC236}">
                <a16:creationId xmlns:a16="http://schemas.microsoft.com/office/drawing/2014/main" id="{E7CA30F1-91BB-4B0C-998A-8F7C7D769C45}"/>
              </a:ext>
            </a:extLst>
          </xdr:cNvPr>
          <xdr:cNvSpPr>
            <a:spLocks noChangeArrowheads="1"/>
          </xdr:cNvSpPr>
        </xdr:nvSpPr>
        <xdr:spPr bwMode="auto">
          <a:xfrm flipH="1">
            <a:off x="62" y="209"/>
            <a:ext cx="27" cy="115"/>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5" name="شكل حر 11">
            <a:extLst>
              <a:ext uri="{FF2B5EF4-FFF2-40B4-BE49-F238E27FC236}">
                <a16:creationId xmlns:a16="http://schemas.microsoft.com/office/drawing/2014/main" id="{67A5CA5F-0888-45CF-B4E2-B99E7DFD59D7}"/>
              </a:ext>
            </a:extLst>
          </xdr:cNvPr>
          <xdr:cNvSpPr>
            <a:spLocks noEditPoints="1"/>
          </xdr:cNvSpPr>
        </xdr:nvSpPr>
        <xdr:spPr bwMode="auto">
          <a:xfrm flipH="1">
            <a:off x="61" y="204"/>
            <a:ext cx="30" cy="120"/>
          </a:xfrm>
          <a:custGeom>
            <a:avLst/>
            <a:gdLst>
              <a:gd name="T0" fmla="*/ 1905 w 3196"/>
              <a:gd name="T1" fmla="*/ 2607 h 3151"/>
              <a:gd name="T2" fmla="*/ 1771 w 3196"/>
              <a:gd name="T3" fmla="*/ 2607 h 3151"/>
              <a:gd name="T4" fmla="*/ 1308 w 3196"/>
              <a:gd name="T5" fmla="*/ 2280 h 3151"/>
              <a:gd name="T6" fmla="*/ 517 w 3196"/>
              <a:gd name="T7" fmla="*/ 2280 h 3151"/>
              <a:gd name="T8" fmla="*/ 517 w 3196"/>
              <a:gd name="T9" fmla="*/ 2280 h 3151"/>
              <a:gd name="T10" fmla="*/ 2368 w 3196"/>
              <a:gd name="T11" fmla="*/ 2170 h 3151"/>
              <a:gd name="T12" fmla="*/ 2233 w 3196"/>
              <a:gd name="T13" fmla="*/ 2170 h 3151"/>
              <a:gd name="T14" fmla="*/ 1771 w 3196"/>
              <a:gd name="T15" fmla="*/ 1843 h 3151"/>
              <a:gd name="T16" fmla="*/ 979 w 3196"/>
              <a:gd name="T17" fmla="*/ 1843 h 3151"/>
              <a:gd name="T18" fmla="*/ 979 w 3196"/>
              <a:gd name="T19" fmla="*/ 1843 h 3151"/>
              <a:gd name="T20" fmla="*/ 517 w 3196"/>
              <a:gd name="T21" fmla="*/ 2170 h 3151"/>
              <a:gd name="T22" fmla="*/ 2696 w 3196"/>
              <a:gd name="T23" fmla="*/ 1733 h 3151"/>
              <a:gd name="T24" fmla="*/ 2233 w 3196"/>
              <a:gd name="T25" fmla="*/ 1405 h 3151"/>
              <a:gd name="T26" fmla="*/ 1442 w 3196"/>
              <a:gd name="T27" fmla="*/ 1405 h 3151"/>
              <a:gd name="T28" fmla="*/ 1442 w 3196"/>
              <a:gd name="T29" fmla="*/ 1405 h 3151"/>
              <a:gd name="T30" fmla="*/ 979 w 3196"/>
              <a:gd name="T31" fmla="*/ 1733 h 3151"/>
              <a:gd name="T32" fmla="*/ 2904 w 3196"/>
              <a:gd name="T33" fmla="*/ 2860 h 3151"/>
              <a:gd name="T34" fmla="*/ 609 w 3196"/>
              <a:gd name="T35" fmla="*/ 253 h 3151"/>
              <a:gd name="T36" fmla="*/ 542 w 3196"/>
              <a:gd name="T37" fmla="*/ 487 h 3151"/>
              <a:gd name="T38" fmla="*/ 520 w 3196"/>
              <a:gd name="T39" fmla="*/ 641 h 3151"/>
              <a:gd name="T40" fmla="*/ 584 w 3196"/>
              <a:gd name="T41" fmla="*/ 779 h 3151"/>
              <a:gd name="T42" fmla="*/ 712 w 3196"/>
              <a:gd name="T43" fmla="*/ 862 h 3151"/>
              <a:gd name="T44" fmla="*/ 870 w 3196"/>
              <a:gd name="T45" fmla="*/ 862 h 3151"/>
              <a:gd name="T46" fmla="*/ 996 w 3196"/>
              <a:gd name="T47" fmla="*/ 779 h 3151"/>
              <a:gd name="T48" fmla="*/ 1061 w 3196"/>
              <a:gd name="T49" fmla="*/ 641 h 3151"/>
              <a:gd name="T50" fmla="*/ 1039 w 3196"/>
              <a:gd name="T51" fmla="*/ 487 h 3151"/>
              <a:gd name="T52" fmla="*/ 971 w 3196"/>
              <a:gd name="T53" fmla="*/ 253 h 3151"/>
              <a:gd name="T54" fmla="*/ 2200 w 3196"/>
              <a:gd name="T55" fmla="*/ 453 h 3151"/>
              <a:gd name="T56" fmla="*/ 2157 w 3196"/>
              <a:gd name="T57" fmla="*/ 601 h 3151"/>
              <a:gd name="T58" fmla="*/ 2201 w 3196"/>
              <a:gd name="T59" fmla="*/ 749 h 3151"/>
              <a:gd name="T60" fmla="*/ 2315 w 3196"/>
              <a:gd name="T61" fmla="*/ 848 h 3151"/>
              <a:gd name="T62" fmla="*/ 2470 w 3196"/>
              <a:gd name="T63" fmla="*/ 870 h 3151"/>
              <a:gd name="T64" fmla="*/ 2610 w 3196"/>
              <a:gd name="T65" fmla="*/ 806 h 3151"/>
              <a:gd name="T66" fmla="*/ 2693 w 3196"/>
              <a:gd name="T67" fmla="*/ 680 h 3151"/>
              <a:gd name="T68" fmla="*/ 2693 w 3196"/>
              <a:gd name="T69" fmla="*/ 523 h 3151"/>
              <a:gd name="T70" fmla="*/ 2611 w 3196"/>
              <a:gd name="T71" fmla="*/ 397 h 3151"/>
              <a:gd name="T72" fmla="*/ 0 w 3196"/>
              <a:gd name="T73" fmla="*/ 3151 h 3151"/>
              <a:gd name="T74" fmla="*/ 2483 w 3196"/>
              <a:gd name="T75" fmla="*/ 11 h 3151"/>
              <a:gd name="T76" fmla="*/ 2556 w 3196"/>
              <a:gd name="T77" fmla="*/ 83 h 3151"/>
              <a:gd name="T78" fmla="*/ 2564 w 3196"/>
              <a:gd name="T79" fmla="*/ 652 h 3151"/>
              <a:gd name="T80" fmla="*/ 2507 w 3196"/>
              <a:gd name="T81" fmla="*/ 736 h 3151"/>
              <a:gd name="T82" fmla="*/ 2403 w 3196"/>
              <a:gd name="T83" fmla="*/ 757 h 3151"/>
              <a:gd name="T84" fmla="*/ 2318 w 3196"/>
              <a:gd name="T85" fmla="*/ 700 h 3151"/>
              <a:gd name="T86" fmla="*/ 2294 w 3196"/>
              <a:gd name="T87" fmla="*/ 135 h 3151"/>
              <a:gd name="T88" fmla="*/ 2334 w 3196"/>
              <a:gd name="T89" fmla="*/ 40 h 3151"/>
              <a:gd name="T90" fmla="*/ 2430 w 3196"/>
              <a:gd name="T91" fmla="*/ 0 h 3151"/>
              <a:gd name="T92" fmla="*/ 867 w 3196"/>
              <a:gd name="T93" fmla="*/ 23 h 3151"/>
              <a:gd name="T94" fmla="*/ 924 w 3196"/>
              <a:gd name="T95" fmla="*/ 108 h 3151"/>
              <a:gd name="T96" fmla="*/ 916 w 3196"/>
              <a:gd name="T97" fmla="*/ 677 h 3151"/>
              <a:gd name="T98" fmla="*/ 844 w 3196"/>
              <a:gd name="T99" fmla="*/ 749 h 3151"/>
              <a:gd name="T100" fmla="*/ 737 w 3196"/>
              <a:gd name="T101" fmla="*/ 749 h 3151"/>
              <a:gd name="T102" fmla="*/ 665 w 3196"/>
              <a:gd name="T103" fmla="*/ 677 h 3151"/>
              <a:gd name="T104" fmla="*/ 657 w 3196"/>
              <a:gd name="T105" fmla="*/ 108 h 3151"/>
              <a:gd name="T106" fmla="*/ 714 w 3196"/>
              <a:gd name="T107" fmla="*/ 23 h 3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96" h="3151">
                <a:moveTo>
                  <a:pt x="1905" y="2280"/>
                </a:moveTo>
                <a:lnTo>
                  <a:pt x="2233" y="2280"/>
                </a:lnTo>
                <a:lnTo>
                  <a:pt x="2233" y="2607"/>
                </a:lnTo>
                <a:lnTo>
                  <a:pt x="1905" y="2607"/>
                </a:lnTo>
                <a:lnTo>
                  <a:pt x="1905" y="2280"/>
                </a:lnTo>
                <a:close/>
                <a:moveTo>
                  <a:pt x="1442" y="2280"/>
                </a:moveTo>
                <a:lnTo>
                  <a:pt x="1771" y="2280"/>
                </a:lnTo>
                <a:lnTo>
                  <a:pt x="1771" y="2607"/>
                </a:lnTo>
                <a:lnTo>
                  <a:pt x="1442" y="2607"/>
                </a:lnTo>
                <a:lnTo>
                  <a:pt x="1442" y="2280"/>
                </a:lnTo>
                <a:close/>
                <a:moveTo>
                  <a:pt x="979" y="2280"/>
                </a:moveTo>
                <a:lnTo>
                  <a:pt x="1308" y="2280"/>
                </a:lnTo>
                <a:lnTo>
                  <a:pt x="1308" y="2607"/>
                </a:lnTo>
                <a:lnTo>
                  <a:pt x="979" y="2607"/>
                </a:lnTo>
                <a:lnTo>
                  <a:pt x="979" y="2280"/>
                </a:lnTo>
                <a:close/>
                <a:moveTo>
                  <a:pt x="517" y="2280"/>
                </a:moveTo>
                <a:lnTo>
                  <a:pt x="846" y="2280"/>
                </a:lnTo>
                <a:lnTo>
                  <a:pt x="846" y="2607"/>
                </a:lnTo>
                <a:lnTo>
                  <a:pt x="517" y="2607"/>
                </a:lnTo>
                <a:lnTo>
                  <a:pt x="517" y="2280"/>
                </a:lnTo>
                <a:close/>
                <a:moveTo>
                  <a:pt x="2368" y="1843"/>
                </a:moveTo>
                <a:lnTo>
                  <a:pt x="2696" y="1843"/>
                </a:lnTo>
                <a:lnTo>
                  <a:pt x="2696" y="2170"/>
                </a:lnTo>
                <a:lnTo>
                  <a:pt x="2368" y="2170"/>
                </a:lnTo>
                <a:lnTo>
                  <a:pt x="2368" y="1843"/>
                </a:lnTo>
                <a:close/>
                <a:moveTo>
                  <a:pt x="1905" y="1843"/>
                </a:moveTo>
                <a:lnTo>
                  <a:pt x="2233" y="1843"/>
                </a:lnTo>
                <a:lnTo>
                  <a:pt x="2233" y="2170"/>
                </a:lnTo>
                <a:lnTo>
                  <a:pt x="1905" y="2170"/>
                </a:lnTo>
                <a:lnTo>
                  <a:pt x="1905" y="1843"/>
                </a:lnTo>
                <a:close/>
                <a:moveTo>
                  <a:pt x="1442" y="1843"/>
                </a:moveTo>
                <a:lnTo>
                  <a:pt x="1771" y="1843"/>
                </a:lnTo>
                <a:lnTo>
                  <a:pt x="1771" y="2170"/>
                </a:lnTo>
                <a:lnTo>
                  <a:pt x="1442" y="2170"/>
                </a:lnTo>
                <a:lnTo>
                  <a:pt x="1442" y="1843"/>
                </a:lnTo>
                <a:close/>
                <a:moveTo>
                  <a:pt x="979" y="1843"/>
                </a:moveTo>
                <a:lnTo>
                  <a:pt x="1308" y="1843"/>
                </a:lnTo>
                <a:lnTo>
                  <a:pt x="1308" y="2170"/>
                </a:lnTo>
                <a:lnTo>
                  <a:pt x="979" y="2170"/>
                </a:lnTo>
                <a:lnTo>
                  <a:pt x="979" y="1843"/>
                </a:lnTo>
                <a:close/>
                <a:moveTo>
                  <a:pt x="517" y="1843"/>
                </a:moveTo>
                <a:lnTo>
                  <a:pt x="846" y="1843"/>
                </a:lnTo>
                <a:lnTo>
                  <a:pt x="846" y="2170"/>
                </a:lnTo>
                <a:lnTo>
                  <a:pt x="517" y="2170"/>
                </a:lnTo>
                <a:lnTo>
                  <a:pt x="517" y="1843"/>
                </a:lnTo>
                <a:close/>
                <a:moveTo>
                  <a:pt x="2368" y="1405"/>
                </a:moveTo>
                <a:lnTo>
                  <a:pt x="2696" y="1405"/>
                </a:lnTo>
                <a:lnTo>
                  <a:pt x="2696" y="1733"/>
                </a:lnTo>
                <a:lnTo>
                  <a:pt x="2368" y="1733"/>
                </a:lnTo>
                <a:lnTo>
                  <a:pt x="2368" y="1405"/>
                </a:lnTo>
                <a:close/>
                <a:moveTo>
                  <a:pt x="1905" y="1405"/>
                </a:moveTo>
                <a:lnTo>
                  <a:pt x="2233" y="1405"/>
                </a:lnTo>
                <a:lnTo>
                  <a:pt x="2233" y="1733"/>
                </a:lnTo>
                <a:lnTo>
                  <a:pt x="1905" y="1733"/>
                </a:lnTo>
                <a:lnTo>
                  <a:pt x="1905" y="1405"/>
                </a:lnTo>
                <a:close/>
                <a:moveTo>
                  <a:pt x="1442" y="1405"/>
                </a:moveTo>
                <a:lnTo>
                  <a:pt x="1771" y="1405"/>
                </a:lnTo>
                <a:lnTo>
                  <a:pt x="1771" y="1733"/>
                </a:lnTo>
                <a:lnTo>
                  <a:pt x="1442" y="1733"/>
                </a:lnTo>
                <a:lnTo>
                  <a:pt x="1442" y="1405"/>
                </a:lnTo>
                <a:close/>
                <a:moveTo>
                  <a:pt x="979" y="1405"/>
                </a:moveTo>
                <a:lnTo>
                  <a:pt x="1308" y="1405"/>
                </a:lnTo>
                <a:lnTo>
                  <a:pt x="1308" y="1733"/>
                </a:lnTo>
                <a:lnTo>
                  <a:pt x="979" y="1733"/>
                </a:lnTo>
                <a:lnTo>
                  <a:pt x="979" y="1405"/>
                </a:lnTo>
                <a:close/>
                <a:moveTo>
                  <a:pt x="292" y="1050"/>
                </a:moveTo>
                <a:lnTo>
                  <a:pt x="292" y="2860"/>
                </a:lnTo>
                <a:lnTo>
                  <a:pt x="2904" y="2860"/>
                </a:lnTo>
                <a:lnTo>
                  <a:pt x="2904" y="1050"/>
                </a:lnTo>
                <a:lnTo>
                  <a:pt x="292" y="1050"/>
                </a:lnTo>
                <a:close/>
                <a:moveTo>
                  <a:pt x="0" y="253"/>
                </a:moveTo>
                <a:lnTo>
                  <a:pt x="609" y="253"/>
                </a:lnTo>
                <a:lnTo>
                  <a:pt x="609" y="397"/>
                </a:lnTo>
                <a:lnTo>
                  <a:pt x="583" y="423"/>
                </a:lnTo>
                <a:lnTo>
                  <a:pt x="560" y="453"/>
                </a:lnTo>
                <a:lnTo>
                  <a:pt x="542" y="487"/>
                </a:lnTo>
                <a:lnTo>
                  <a:pt x="528" y="523"/>
                </a:lnTo>
                <a:lnTo>
                  <a:pt x="520" y="561"/>
                </a:lnTo>
                <a:lnTo>
                  <a:pt x="517" y="601"/>
                </a:lnTo>
                <a:lnTo>
                  <a:pt x="520" y="641"/>
                </a:lnTo>
                <a:lnTo>
                  <a:pt x="529" y="680"/>
                </a:lnTo>
                <a:lnTo>
                  <a:pt x="542" y="716"/>
                </a:lnTo>
                <a:lnTo>
                  <a:pt x="561" y="749"/>
                </a:lnTo>
                <a:lnTo>
                  <a:pt x="584" y="779"/>
                </a:lnTo>
                <a:lnTo>
                  <a:pt x="611" y="806"/>
                </a:lnTo>
                <a:lnTo>
                  <a:pt x="641" y="829"/>
                </a:lnTo>
                <a:lnTo>
                  <a:pt x="675" y="848"/>
                </a:lnTo>
                <a:lnTo>
                  <a:pt x="712" y="862"/>
                </a:lnTo>
                <a:lnTo>
                  <a:pt x="750" y="870"/>
                </a:lnTo>
                <a:lnTo>
                  <a:pt x="790" y="873"/>
                </a:lnTo>
                <a:lnTo>
                  <a:pt x="831" y="870"/>
                </a:lnTo>
                <a:lnTo>
                  <a:pt x="870" y="862"/>
                </a:lnTo>
                <a:lnTo>
                  <a:pt x="906" y="848"/>
                </a:lnTo>
                <a:lnTo>
                  <a:pt x="939" y="829"/>
                </a:lnTo>
                <a:lnTo>
                  <a:pt x="970" y="806"/>
                </a:lnTo>
                <a:lnTo>
                  <a:pt x="996" y="779"/>
                </a:lnTo>
                <a:lnTo>
                  <a:pt x="1020" y="749"/>
                </a:lnTo>
                <a:lnTo>
                  <a:pt x="1039" y="716"/>
                </a:lnTo>
                <a:lnTo>
                  <a:pt x="1053" y="680"/>
                </a:lnTo>
                <a:lnTo>
                  <a:pt x="1061" y="641"/>
                </a:lnTo>
                <a:lnTo>
                  <a:pt x="1064" y="601"/>
                </a:lnTo>
                <a:lnTo>
                  <a:pt x="1061" y="561"/>
                </a:lnTo>
                <a:lnTo>
                  <a:pt x="1053" y="523"/>
                </a:lnTo>
                <a:lnTo>
                  <a:pt x="1039" y="487"/>
                </a:lnTo>
                <a:lnTo>
                  <a:pt x="1021" y="453"/>
                </a:lnTo>
                <a:lnTo>
                  <a:pt x="997" y="423"/>
                </a:lnTo>
                <a:lnTo>
                  <a:pt x="971" y="397"/>
                </a:lnTo>
                <a:lnTo>
                  <a:pt x="971" y="253"/>
                </a:lnTo>
                <a:lnTo>
                  <a:pt x="2249" y="253"/>
                </a:lnTo>
                <a:lnTo>
                  <a:pt x="2249" y="397"/>
                </a:lnTo>
                <a:lnTo>
                  <a:pt x="2223" y="423"/>
                </a:lnTo>
                <a:lnTo>
                  <a:pt x="2200" y="453"/>
                </a:lnTo>
                <a:lnTo>
                  <a:pt x="2182" y="487"/>
                </a:lnTo>
                <a:lnTo>
                  <a:pt x="2168" y="523"/>
                </a:lnTo>
                <a:lnTo>
                  <a:pt x="2160" y="561"/>
                </a:lnTo>
                <a:lnTo>
                  <a:pt x="2157" y="601"/>
                </a:lnTo>
                <a:lnTo>
                  <a:pt x="2160" y="641"/>
                </a:lnTo>
                <a:lnTo>
                  <a:pt x="2169" y="680"/>
                </a:lnTo>
                <a:lnTo>
                  <a:pt x="2182" y="716"/>
                </a:lnTo>
                <a:lnTo>
                  <a:pt x="2201" y="749"/>
                </a:lnTo>
                <a:lnTo>
                  <a:pt x="2224" y="779"/>
                </a:lnTo>
                <a:lnTo>
                  <a:pt x="2251" y="806"/>
                </a:lnTo>
                <a:lnTo>
                  <a:pt x="2281" y="829"/>
                </a:lnTo>
                <a:lnTo>
                  <a:pt x="2315" y="848"/>
                </a:lnTo>
                <a:lnTo>
                  <a:pt x="2352" y="862"/>
                </a:lnTo>
                <a:lnTo>
                  <a:pt x="2390" y="870"/>
                </a:lnTo>
                <a:lnTo>
                  <a:pt x="2430" y="873"/>
                </a:lnTo>
                <a:lnTo>
                  <a:pt x="2470" y="870"/>
                </a:lnTo>
                <a:lnTo>
                  <a:pt x="2510" y="862"/>
                </a:lnTo>
                <a:lnTo>
                  <a:pt x="2546" y="848"/>
                </a:lnTo>
                <a:lnTo>
                  <a:pt x="2579" y="829"/>
                </a:lnTo>
                <a:lnTo>
                  <a:pt x="2610" y="806"/>
                </a:lnTo>
                <a:lnTo>
                  <a:pt x="2636" y="779"/>
                </a:lnTo>
                <a:lnTo>
                  <a:pt x="2659" y="749"/>
                </a:lnTo>
                <a:lnTo>
                  <a:pt x="2679" y="716"/>
                </a:lnTo>
                <a:lnTo>
                  <a:pt x="2693" y="680"/>
                </a:lnTo>
                <a:lnTo>
                  <a:pt x="2701" y="641"/>
                </a:lnTo>
                <a:lnTo>
                  <a:pt x="2704" y="601"/>
                </a:lnTo>
                <a:lnTo>
                  <a:pt x="2701" y="561"/>
                </a:lnTo>
                <a:lnTo>
                  <a:pt x="2693" y="523"/>
                </a:lnTo>
                <a:lnTo>
                  <a:pt x="2679" y="487"/>
                </a:lnTo>
                <a:lnTo>
                  <a:pt x="2660" y="453"/>
                </a:lnTo>
                <a:lnTo>
                  <a:pt x="2637" y="423"/>
                </a:lnTo>
                <a:lnTo>
                  <a:pt x="2611" y="397"/>
                </a:lnTo>
                <a:lnTo>
                  <a:pt x="2611" y="253"/>
                </a:lnTo>
                <a:lnTo>
                  <a:pt x="3196" y="253"/>
                </a:lnTo>
                <a:lnTo>
                  <a:pt x="3196" y="3151"/>
                </a:lnTo>
                <a:lnTo>
                  <a:pt x="0" y="3151"/>
                </a:lnTo>
                <a:lnTo>
                  <a:pt x="0" y="253"/>
                </a:lnTo>
                <a:close/>
                <a:moveTo>
                  <a:pt x="2430" y="0"/>
                </a:moveTo>
                <a:lnTo>
                  <a:pt x="2457" y="3"/>
                </a:lnTo>
                <a:lnTo>
                  <a:pt x="2483" y="11"/>
                </a:lnTo>
                <a:lnTo>
                  <a:pt x="2507" y="23"/>
                </a:lnTo>
                <a:lnTo>
                  <a:pt x="2527" y="40"/>
                </a:lnTo>
                <a:lnTo>
                  <a:pt x="2543" y="60"/>
                </a:lnTo>
                <a:lnTo>
                  <a:pt x="2556" y="83"/>
                </a:lnTo>
                <a:lnTo>
                  <a:pt x="2564" y="108"/>
                </a:lnTo>
                <a:lnTo>
                  <a:pt x="2566" y="135"/>
                </a:lnTo>
                <a:lnTo>
                  <a:pt x="2566" y="624"/>
                </a:lnTo>
                <a:lnTo>
                  <a:pt x="2564" y="652"/>
                </a:lnTo>
                <a:lnTo>
                  <a:pt x="2556" y="677"/>
                </a:lnTo>
                <a:lnTo>
                  <a:pt x="2543" y="700"/>
                </a:lnTo>
                <a:lnTo>
                  <a:pt x="2527" y="720"/>
                </a:lnTo>
                <a:lnTo>
                  <a:pt x="2507" y="736"/>
                </a:lnTo>
                <a:lnTo>
                  <a:pt x="2483" y="749"/>
                </a:lnTo>
                <a:lnTo>
                  <a:pt x="2457" y="757"/>
                </a:lnTo>
                <a:lnTo>
                  <a:pt x="2430" y="760"/>
                </a:lnTo>
                <a:lnTo>
                  <a:pt x="2403" y="757"/>
                </a:lnTo>
                <a:lnTo>
                  <a:pt x="2377" y="749"/>
                </a:lnTo>
                <a:lnTo>
                  <a:pt x="2354" y="736"/>
                </a:lnTo>
                <a:lnTo>
                  <a:pt x="2334" y="720"/>
                </a:lnTo>
                <a:lnTo>
                  <a:pt x="2318" y="700"/>
                </a:lnTo>
                <a:lnTo>
                  <a:pt x="2305" y="677"/>
                </a:lnTo>
                <a:lnTo>
                  <a:pt x="2296" y="652"/>
                </a:lnTo>
                <a:lnTo>
                  <a:pt x="2294" y="624"/>
                </a:lnTo>
                <a:lnTo>
                  <a:pt x="2294" y="135"/>
                </a:lnTo>
                <a:lnTo>
                  <a:pt x="2296" y="108"/>
                </a:lnTo>
                <a:lnTo>
                  <a:pt x="2305" y="83"/>
                </a:lnTo>
                <a:lnTo>
                  <a:pt x="2318" y="60"/>
                </a:lnTo>
                <a:lnTo>
                  <a:pt x="2334" y="40"/>
                </a:lnTo>
                <a:lnTo>
                  <a:pt x="2354" y="23"/>
                </a:lnTo>
                <a:lnTo>
                  <a:pt x="2377" y="11"/>
                </a:lnTo>
                <a:lnTo>
                  <a:pt x="2403" y="3"/>
                </a:lnTo>
                <a:lnTo>
                  <a:pt x="2430" y="0"/>
                </a:lnTo>
                <a:close/>
                <a:moveTo>
                  <a:pt x="790" y="0"/>
                </a:moveTo>
                <a:lnTo>
                  <a:pt x="817" y="3"/>
                </a:lnTo>
                <a:lnTo>
                  <a:pt x="844" y="11"/>
                </a:lnTo>
                <a:lnTo>
                  <a:pt x="867" y="23"/>
                </a:lnTo>
                <a:lnTo>
                  <a:pt x="887" y="40"/>
                </a:lnTo>
                <a:lnTo>
                  <a:pt x="903" y="60"/>
                </a:lnTo>
                <a:lnTo>
                  <a:pt x="916" y="83"/>
                </a:lnTo>
                <a:lnTo>
                  <a:pt x="924" y="108"/>
                </a:lnTo>
                <a:lnTo>
                  <a:pt x="926" y="135"/>
                </a:lnTo>
                <a:lnTo>
                  <a:pt x="926" y="624"/>
                </a:lnTo>
                <a:lnTo>
                  <a:pt x="924" y="652"/>
                </a:lnTo>
                <a:lnTo>
                  <a:pt x="916" y="677"/>
                </a:lnTo>
                <a:lnTo>
                  <a:pt x="903" y="700"/>
                </a:lnTo>
                <a:lnTo>
                  <a:pt x="887" y="720"/>
                </a:lnTo>
                <a:lnTo>
                  <a:pt x="867" y="736"/>
                </a:lnTo>
                <a:lnTo>
                  <a:pt x="844" y="749"/>
                </a:lnTo>
                <a:lnTo>
                  <a:pt x="817" y="757"/>
                </a:lnTo>
                <a:lnTo>
                  <a:pt x="790" y="760"/>
                </a:lnTo>
                <a:lnTo>
                  <a:pt x="763" y="757"/>
                </a:lnTo>
                <a:lnTo>
                  <a:pt x="737" y="749"/>
                </a:lnTo>
                <a:lnTo>
                  <a:pt x="714" y="736"/>
                </a:lnTo>
                <a:lnTo>
                  <a:pt x="694" y="720"/>
                </a:lnTo>
                <a:lnTo>
                  <a:pt x="678" y="700"/>
                </a:lnTo>
                <a:lnTo>
                  <a:pt x="665" y="677"/>
                </a:lnTo>
                <a:lnTo>
                  <a:pt x="657" y="652"/>
                </a:lnTo>
                <a:lnTo>
                  <a:pt x="655" y="624"/>
                </a:lnTo>
                <a:lnTo>
                  <a:pt x="655" y="135"/>
                </a:lnTo>
                <a:lnTo>
                  <a:pt x="657" y="108"/>
                </a:lnTo>
                <a:lnTo>
                  <a:pt x="665" y="83"/>
                </a:lnTo>
                <a:lnTo>
                  <a:pt x="678" y="60"/>
                </a:lnTo>
                <a:lnTo>
                  <a:pt x="694" y="40"/>
                </a:lnTo>
                <a:lnTo>
                  <a:pt x="714" y="23"/>
                </a:lnTo>
                <a:lnTo>
                  <a:pt x="737" y="11"/>
                </a:lnTo>
                <a:lnTo>
                  <a:pt x="763" y="3"/>
                </a:lnTo>
                <a:lnTo>
                  <a:pt x="790"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1</xdr:col>
      <xdr:colOff>2913</xdr:colOff>
      <xdr:row>22</xdr:row>
      <xdr:rowOff>8404</xdr:rowOff>
    </xdr:from>
    <xdr:ext cx="1676400" cy="190500"/>
    <xdr:grpSp>
      <xdr:nvGrpSpPr>
        <xdr:cNvPr id="6" name="إضافة حدث" descr="حدد لإضافة حدث جديد">
          <a:extLst>
            <a:ext uri="{FF2B5EF4-FFF2-40B4-BE49-F238E27FC236}">
              <a16:creationId xmlns:a16="http://schemas.microsoft.com/office/drawing/2014/main" id="{72FA99F3-A686-4D98-96ED-9B30CDD19731}"/>
            </a:ext>
          </a:extLst>
        </xdr:cNvPr>
        <xdr:cNvGrpSpPr/>
      </xdr:nvGrpSpPr>
      <xdr:grpSpPr>
        <a:xfrm flipH="1">
          <a:off x="11239125612" y="4675654"/>
          <a:ext cx="1676400" cy="190500"/>
          <a:chOff x="298188" y="4809004"/>
          <a:chExt cx="1381125" cy="190500"/>
        </a:xfrm>
      </xdr:grpSpPr>
      <xdr:sp macro="" textlink="">
        <xdr:nvSpPr>
          <xdr:cNvPr id="7" name="مستطيل مستدير الزوايا 111">
            <a:hlinkClick xmlns:r="http://schemas.openxmlformats.org/officeDocument/2006/relationships" r:id="rId1" tooltip="حدد لإضافة حدث جديد"/>
            <a:extLst>
              <a:ext uri="{FF2B5EF4-FFF2-40B4-BE49-F238E27FC236}">
                <a16:creationId xmlns:a16="http://schemas.microsoft.com/office/drawing/2014/main" id="{1E83C8F4-973A-4B99-8021-E1908D535335}"/>
              </a:ext>
            </a:extLst>
          </xdr:cNvPr>
          <xdr:cNvSpPr/>
        </xdr:nvSpPr>
        <xdr:spPr>
          <a:xfrm flipH="1">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Tahoma" panose="020B0604030504040204" pitchFamily="34" charset="0"/>
                <a:cs typeface="Tahoma" panose="020B0604030504040204" pitchFamily="34" charset="0"/>
              </a:rPr>
              <a:t>إضافة</a:t>
            </a:r>
            <a:r>
              <a:rPr lang="ar" sz="900" b="1" baseline="0">
                <a:solidFill>
                  <a:schemeClr val="tx2"/>
                </a:solidFill>
                <a:effectLst/>
                <a:latin typeface="Tahoma" panose="020B0604030504040204" pitchFamily="34" charset="0"/>
                <a:ea typeface="Tahoma" panose="020B0604030504040204" pitchFamily="34" charset="0"/>
                <a:cs typeface="Tahoma" panose="020B0604030504040204" pitchFamily="34" charset="0"/>
              </a:rPr>
              <a:t> حدث</a:t>
            </a:r>
            <a:endParaRPr lang="en-US" sz="1000" b="1">
              <a:solidFill>
                <a:schemeClr val="tx2"/>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8" name="إضافة حدث">
            <a:extLst>
              <a:ext uri="{FF2B5EF4-FFF2-40B4-BE49-F238E27FC236}">
                <a16:creationId xmlns:a16="http://schemas.microsoft.com/office/drawing/2014/main" id="{F1337F0B-BA7C-4DF8-9371-CCCF03CA90AF}"/>
              </a:ext>
            </a:extLst>
          </xdr:cNvPr>
          <xdr:cNvGrpSpPr>
            <a:grpSpLocks noChangeAspect="1"/>
          </xdr:cNvGrpSpPr>
        </xdr:nvGrpSpPr>
        <xdr:grpSpPr bwMode="auto">
          <a:xfrm>
            <a:off x="347124" y="4829174"/>
            <a:ext cx="146404" cy="152399"/>
            <a:chOff x="32" y="40"/>
            <a:chExt cx="15" cy="487"/>
          </a:xfrm>
        </xdr:grpSpPr>
        <xdr:sp macro="" textlink="">
          <xdr:nvSpPr>
            <xdr:cNvPr id="9" name="مستطيل 15">
              <a:extLst>
                <a:ext uri="{FF2B5EF4-FFF2-40B4-BE49-F238E27FC236}">
                  <a16:creationId xmlns:a16="http://schemas.microsoft.com/office/drawing/2014/main" id="{F4E85370-1821-4AF9-B71E-5A79D1A587C2}"/>
                </a:ext>
              </a:extLst>
            </xdr:cNvPr>
            <xdr:cNvSpPr>
              <a:spLocks noChangeArrowheads="1"/>
            </xdr:cNvSpPr>
          </xdr:nvSpPr>
          <xdr:spPr bwMode="auto">
            <a:xfrm flipH="1">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algn="ct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شكل حر 16">
              <a:extLst>
                <a:ext uri="{FF2B5EF4-FFF2-40B4-BE49-F238E27FC236}">
                  <a16:creationId xmlns:a16="http://schemas.microsoft.com/office/drawing/2014/main" id="{FB0C764F-B139-47FC-BEE0-E5F275CCD97C}"/>
                </a:ext>
              </a:extLst>
            </xdr:cNvPr>
            <xdr:cNvSpPr>
              <a:spLocks noEditPoints="1"/>
            </xdr:cNvSpPr>
          </xdr:nvSpPr>
          <xdr:spPr bwMode="auto">
            <a:xfrm flipH="1">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txBody>
            <a:bodyPr rtlCol="1"/>
            <a:lstStyle/>
            <a:p>
              <a:pPr algn="ct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grpSp>
    <xdr:clientData/>
  </xdr:oneCellAnchor>
  <xdr:oneCellAnchor>
    <xdr:from>
      <xdr:col>0</xdr:col>
      <xdr:colOff>179579</xdr:colOff>
      <xdr:row>20</xdr:row>
      <xdr:rowOff>7845</xdr:rowOff>
    </xdr:from>
    <xdr:ext cx="1684608" cy="190500"/>
    <xdr:grpSp>
      <xdr:nvGrpSpPr>
        <xdr:cNvPr id="11" name="تحرير الأوقات" descr="حدد لتحرير الفواصل الزمنية للمجدول">
          <a:extLst>
            <a:ext uri="{FF2B5EF4-FFF2-40B4-BE49-F238E27FC236}">
              <a16:creationId xmlns:a16="http://schemas.microsoft.com/office/drawing/2014/main" id="{9D2473A1-6ED9-4466-9470-8D38082224AD}"/>
            </a:ext>
          </a:extLst>
        </xdr:cNvPr>
        <xdr:cNvGrpSpPr/>
      </xdr:nvGrpSpPr>
      <xdr:grpSpPr>
        <a:xfrm flipH="1">
          <a:off x="11239140763" y="4294095"/>
          <a:ext cx="1684608" cy="190500"/>
          <a:chOff x="303404" y="4513170"/>
          <a:chExt cx="1379808" cy="190500"/>
        </a:xfrm>
      </xdr:grpSpPr>
      <xdr:sp macro="" textlink="">
        <xdr:nvSpPr>
          <xdr:cNvPr id="12" name="مستطيل مستدير الزوايا 117">
            <a:hlinkClick xmlns:r="http://schemas.openxmlformats.org/officeDocument/2006/relationships" r:id="rId2" tooltip="حدد لتحرير الفواصل الزمنية"/>
            <a:extLst>
              <a:ext uri="{FF2B5EF4-FFF2-40B4-BE49-F238E27FC236}">
                <a16:creationId xmlns:a16="http://schemas.microsoft.com/office/drawing/2014/main" id="{D8017EE0-2921-416C-A2BE-63553DCD9F73}"/>
              </a:ext>
            </a:extLst>
          </xdr:cNvPr>
          <xdr:cNvSpPr/>
        </xdr:nvSpPr>
        <xdr:spPr>
          <a:xfrm flipH="1">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Tahoma" panose="020B0604030504040204" pitchFamily="34" charset="0"/>
                <a:cs typeface="Tahoma" panose="020B0604030504040204" pitchFamily="34" charset="0"/>
              </a:rPr>
              <a:t>تحرير الأوقات</a:t>
            </a:r>
            <a:endParaRPr lang="en-US" sz="1000" b="1">
              <a:solidFill>
                <a:schemeClr val="tx2"/>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13" name="تحرير الأوقات">
            <a:extLst>
              <a:ext uri="{FF2B5EF4-FFF2-40B4-BE49-F238E27FC236}">
                <a16:creationId xmlns:a16="http://schemas.microsoft.com/office/drawing/2014/main" id="{27C38E7E-2067-4EEB-8A96-8EE6ED51A872}"/>
              </a:ext>
            </a:extLst>
          </xdr:cNvPr>
          <xdr:cNvGrpSpPr>
            <a:grpSpLocks noChangeAspect="1"/>
          </xdr:cNvGrpSpPr>
        </xdr:nvGrpSpPr>
        <xdr:grpSpPr bwMode="auto">
          <a:xfrm>
            <a:off x="344034" y="4540255"/>
            <a:ext cx="132757" cy="134639"/>
            <a:chOff x="43" y="73"/>
            <a:chExt cx="41" cy="425"/>
          </a:xfrm>
        </xdr:grpSpPr>
        <xdr:sp macro="" textlink="">
          <xdr:nvSpPr>
            <xdr:cNvPr id="14" name="مستطيل 20">
              <a:extLst>
                <a:ext uri="{FF2B5EF4-FFF2-40B4-BE49-F238E27FC236}">
                  <a16:creationId xmlns:a16="http://schemas.microsoft.com/office/drawing/2014/main" id="{04314D6B-4CA9-40CD-9DEE-0D7A9DC8CAE4}"/>
                </a:ext>
              </a:extLst>
            </xdr:cNvPr>
            <xdr:cNvSpPr>
              <a:spLocks noChangeArrowheads="1"/>
            </xdr:cNvSpPr>
          </xdr:nvSpPr>
          <xdr:spPr bwMode="auto">
            <a:xfrm flipH="1">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algn="l"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 name="شكل حر 21">
              <a:extLst>
                <a:ext uri="{FF2B5EF4-FFF2-40B4-BE49-F238E27FC236}">
                  <a16:creationId xmlns:a16="http://schemas.microsoft.com/office/drawing/2014/main" id="{02D151FF-3765-4F7A-A284-C878FBD02575}"/>
                </a:ext>
              </a:extLst>
            </xdr:cNvPr>
            <xdr:cNvSpPr>
              <a:spLocks noEditPoints="1"/>
            </xdr:cNvSpPr>
          </xdr:nvSpPr>
          <xdr:spPr bwMode="auto">
            <a:xfrm flipH="1">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txBody>
            <a:bodyPr rtlCol="1"/>
            <a:lstStyle/>
            <a:p>
              <a:pPr algn="l"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grpSp>
    <xdr:clientData/>
  </xdr:oneCellAnchor>
  <xdr:oneCellAnchor>
    <xdr:from>
      <xdr:col>0</xdr:col>
      <xdr:colOff>171730</xdr:colOff>
      <xdr:row>17</xdr:row>
      <xdr:rowOff>112569</xdr:rowOff>
    </xdr:from>
    <xdr:ext cx="295835" cy="282949"/>
    <xdr:grpSp>
      <xdr:nvGrpSpPr>
        <xdr:cNvPr id="16" name="أيقونة مربع الأدوات" descr="حقيبة">
          <a:extLst>
            <a:ext uri="{FF2B5EF4-FFF2-40B4-BE49-F238E27FC236}">
              <a16:creationId xmlns:a16="http://schemas.microsoft.com/office/drawing/2014/main" id="{C546B7D3-6131-4B40-A50B-3A6D9250900E}"/>
            </a:ext>
          </a:extLst>
        </xdr:cNvPr>
        <xdr:cNvGrpSpPr>
          <a:grpSpLocks noChangeAspect="1"/>
        </xdr:cNvGrpSpPr>
      </xdr:nvGrpSpPr>
      <xdr:grpSpPr bwMode="auto">
        <a:xfrm>
          <a:off x="11240537385" y="3827319"/>
          <a:ext cx="295835" cy="282949"/>
          <a:chOff x="32" y="131"/>
          <a:chExt cx="31" cy="402"/>
        </a:xfrm>
      </xdr:grpSpPr>
      <xdr:sp macro="" textlink="">
        <xdr:nvSpPr>
          <xdr:cNvPr id="17" name="مستطيل 25">
            <a:extLst>
              <a:ext uri="{FF2B5EF4-FFF2-40B4-BE49-F238E27FC236}">
                <a16:creationId xmlns:a16="http://schemas.microsoft.com/office/drawing/2014/main" id="{5BBC37B8-65C9-4AD1-90E2-DAE17D88A6E0}"/>
              </a:ext>
            </a:extLst>
          </xdr:cNvPr>
          <xdr:cNvSpPr>
            <a:spLocks noChangeArrowheads="1"/>
          </xdr:cNvSpPr>
        </xdr:nvSpPr>
        <xdr:spPr bwMode="auto">
          <a:xfrm flipH="1">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 name="مستطيل 26">
            <a:extLst>
              <a:ext uri="{FF2B5EF4-FFF2-40B4-BE49-F238E27FC236}">
                <a16:creationId xmlns:a16="http://schemas.microsoft.com/office/drawing/2014/main" id="{599F3D2A-814E-462C-98C9-E0A6D0672766}"/>
              </a:ext>
            </a:extLst>
          </xdr:cNvPr>
          <xdr:cNvSpPr>
            <a:spLocks noChangeArrowheads="1"/>
          </xdr:cNvSpPr>
        </xdr:nvSpPr>
        <xdr:spPr bwMode="auto">
          <a:xfrm flipH="1">
            <a:off x="32" y="141"/>
            <a:ext cx="30" cy="387"/>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 name="شكل حر 27">
            <a:extLst>
              <a:ext uri="{FF2B5EF4-FFF2-40B4-BE49-F238E27FC236}">
                <a16:creationId xmlns:a16="http://schemas.microsoft.com/office/drawing/2014/main" id="{8CC5A4C0-A0E1-4F86-8286-23478ADAAE14}"/>
              </a:ext>
            </a:extLst>
          </xdr:cNvPr>
          <xdr:cNvSpPr>
            <a:spLocks noEditPoints="1"/>
          </xdr:cNvSpPr>
        </xdr:nvSpPr>
        <xdr:spPr bwMode="auto">
          <a:xfrm flipH="1">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4</xdr:col>
      <xdr:colOff>86590</xdr:colOff>
      <xdr:row>1</xdr:row>
      <xdr:rowOff>19915</xdr:rowOff>
    </xdr:from>
    <xdr:ext cx="317659" cy="314671"/>
    <xdr:grpSp>
      <xdr:nvGrpSpPr>
        <xdr:cNvPr id="20" name="أيقونة الساعة" descr="ساعة">
          <a:extLst>
            <a:ext uri="{FF2B5EF4-FFF2-40B4-BE49-F238E27FC236}">
              <a16:creationId xmlns:a16="http://schemas.microsoft.com/office/drawing/2014/main" id="{0F144670-02CB-4539-AB69-54724D2247D4}"/>
            </a:ext>
          </a:extLst>
        </xdr:cNvPr>
        <xdr:cNvGrpSpPr>
          <a:grpSpLocks noChangeAspect="1"/>
        </xdr:cNvGrpSpPr>
      </xdr:nvGrpSpPr>
      <xdr:grpSpPr bwMode="auto">
        <a:xfrm>
          <a:off x="11237209801" y="524740"/>
          <a:ext cx="317659" cy="314671"/>
          <a:chOff x="270" y="53"/>
          <a:chExt cx="29" cy="29"/>
        </a:xfrm>
      </xdr:grpSpPr>
      <xdr:sp macro="" textlink="">
        <xdr:nvSpPr>
          <xdr:cNvPr id="21" name="مستطيل 9">
            <a:extLst>
              <a:ext uri="{FF2B5EF4-FFF2-40B4-BE49-F238E27FC236}">
                <a16:creationId xmlns:a16="http://schemas.microsoft.com/office/drawing/2014/main" id="{C095CC2C-01B0-4B5F-B5F3-B3F893C1C0F7}"/>
              </a:ext>
            </a:extLst>
          </xdr:cNvPr>
          <xdr:cNvSpPr>
            <a:spLocks noChangeArrowheads="1"/>
          </xdr:cNvSpPr>
        </xdr:nvSpPr>
        <xdr:spPr bwMode="auto">
          <a:xfrm flipH="1">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2" name="شكل حر 10">
            <a:extLst>
              <a:ext uri="{FF2B5EF4-FFF2-40B4-BE49-F238E27FC236}">
                <a16:creationId xmlns:a16="http://schemas.microsoft.com/office/drawing/2014/main" id="{F05302D1-BAB4-425E-ADC0-373EAE5C5AA9}"/>
              </a:ext>
            </a:extLst>
          </xdr:cNvPr>
          <xdr:cNvSpPr>
            <a:spLocks/>
          </xdr:cNvSpPr>
        </xdr:nvSpPr>
        <xdr:spPr bwMode="auto">
          <a:xfrm flipH="1">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3" name="مستطيل 11">
            <a:extLst>
              <a:ext uri="{FF2B5EF4-FFF2-40B4-BE49-F238E27FC236}">
                <a16:creationId xmlns:a16="http://schemas.microsoft.com/office/drawing/2014/main" id="{D25DE772-35F7-4945-A055-648C5864660C}"/>
              </a:ext>
            </a:extLst>
          </xdr:cNvPr>
          <xdr:cNvSpPr>
            <a:spLocks noChangeArrowheads="1"/>
          </xdr:cNvSpPr>
        </xdr:nvSpPr>
        <xdr:spPr bwMode="auto">
          <a:xfrm flipH="1">
            <a:off x="283" y="55"/>
            <a:ext cx="2" cy="4"/>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4" name="مستطيل 12">
            <a:extLst>
              <a:ext uri="{FF2B5EF4-FFF2-40B4-BE49-F238E27FC236}">
                <a16:creationId xmlns:a16="http://schemas.microsoft.com/office/drawing/2014/main" id="{30F03C72-05F1-4CAA-9133-EC5A4C9C06E6}"/>
              </a:ext>
            </a:extLst>
          </xdr:cNvPr>
          <xdr:cNvSpPr>
            <a:spLocks noChangeArrowheads="1"/>
          </xdr:cNvSpPr>
        </xdr:nvSpPr>
        <xdr:spPr bwMode="auto">
          <a:xfrm flipH="1">
            <a:off x="283" y="77"/>
            <a:ext cx="2" cy="4"/>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5" name="مستطيل 13">
            <a:extLst>
              <a:ext uri="{FF2B5EF4-FFF2-40B4-BE49-F238E27FC236}">
                <a16:creationId xmlns:a16="http://schemas.microsoft.com/office/drawing/2014/main" id="{447459D4-AF5D-4426-A06C-EA2021762754}"/>
              </a:ext>
            </a:extLst>
          </xdr:cNvPr>
          <xdr:cNvSpPr>
            <a:spLocks noChangeArrowheads="1"/>
          </xdr:cNvSpPr>
        </xdr:nvSpPr>
        <xdr:spPr bwMode="auto">
          <a:xfrm flipH="1">
            <a:off x="293" y="67"/>
            <a:ext cx="4" cy="2"/>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6" name="مستطيل 14">
            <a:extLst>
              <a:ext uri="{FF2B5EF4-FFF2-40B4-BE49-F238E27FC236}">
                <a16:creationId xmlns:a16="http://schemas.microsoft.com/office/drawing/2014/main" id="{D3831EA9-7568-4E5F-9F40-F0724A7BCCE8}"/>
              </a:ext>
            </a:extLst>
          </xdr:cNvPr>
          <xdr:cNvSpPr>
            <a:spLocks noChangeArrowheads="1"/>
          </xdr:cNvSpPr>
        </xdr:nvSpPr>
        <xdr:spPr bwMode="auto">
          <a:xfrm flipH="1">
            <a:off x="271" y="67"/>
            <a:ext cx="4" cy="2"/>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7" name="شكل حر 15">
            <a:extLst>
              <a:ext uri="{FF2B5EF4-FFF2-40B4-BE49-F238E27FC236}">
                <a16:creationId xmlns:a16="http://schemas.microsoft.com/office/drawing/2014/main" id="{A5BED043-3EA8-4A88-BAE5-C2E796209D96}"/>
              </a:ext>
            </a:extLst>
          </xdr:cNvPr>
          <xdr:cNvSpPr>
            <a:spLocks/>
          </xdr:cNvSpPr>
        </xdr:nvSpPr>
        <xdr:spPr bwMode="auto">
          <a:xfrm flipH="1">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8" name="شكل حر 16">
            <a:extLst>
              <a:ext uri="{FF2B5EF4-FFF2-40B4-BE49-F238E27FC236}">
                <a16:creationId xmlns:a16="http://schemas.microsoft.com/office/drawing/2014/main" id="{5587314A-DC04-4532-9A95-AE63379DFC1C}"/>
              </a:ext>
            </a:extLst>
          </xdr:cNvPr>
          <xdr:cNvSpPr>
            <a:spLocks/>
          </xdr:cNvSpPr>
        </xdr:nvSpPr>
        <xdr:spPr bwMode="auto">
          <a:xfrm flipH="1">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9" name="شكل حر 17">
            <a:extLst>
              <a:ext uri="{FF2B5EF4-FFF2-40B4-BE49-F238E27FC236}">
                <a16:creationId xmlns:a16="http://schemas.microsoft.com/office/drawing/2014/main" id="{AC12DC24-6FA9-4861-9576-1468E3266F78}"/>
              </a:ext>
            </a:extLst>
          </xdr:cNvPr>
          <xdr:cNvSpPr>
            <a:spLocks/>
          </xdr:cNvSpPr>
        </xdr:nvSpPr>
        <xdr:spPr bwMode="auto">
          <a:xfrm flipH="1">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0" name="شكل حر 18">
            <a:extLst>
              <a:ext uri="{FF2B5EF4-FFF2-40B4-BE49-F238E27FC236}">
                <a16:creationId xmlns:a16="http://schemas.microsoft.com/office/drawing/2014/main" id="{6E273EC1-4910-4927-B476-DCE5EA713D26}"/>
              </a:ext>
            </a:extLst>
          </xdr:cNvPr>
          <xdr:cNvSpPr>
            <a:spLocks/>
          </xdr:cNvSpPr>
        </xdr:nvSpPr>
        <xdr:spPr bwMode="auto">
          <a:xfrm flipH="1">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1" name="شكل حر 19">
            <a:extLst>
              <a:ext uri="{FF2B5EF4-FFF2-40B4-BE49-F238E27FC236}">
                <a16:creationId xmlns:a16="http://schemas.microsoft.com/office/drawing/2014/main" id="{9D4AD905-D061-4D54-BC4A-6F3DA01F64FE}"/>
              </a:ext>
            </a:extLst>
          </xdr:cNvPr>
          <xdr:cNvSpPr>
            <a:spLocks/>
          </xdr:cNvSpPr>
        </xdr:nvSpPr>
        <xdr:spPr bwMode="auto">
          <a:xfrm flipH="1">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2" name="شكل حر 20">
            <a:extLst>
              <a:ext uri="{FF2B5EF4-FFF2-40B4-BE49-F238E27FC236}">
                <a16:creationId xmlns:a16="http://schemas.microsoft.com/office/drawing/2014/main" id="{79C453AD-25CE-4D89-A16A-FD7C6DFC59B9}"/>
              </a:ext>
            </a:extLst>
          </xdr:cNvPr>
          <xdr:cNvSpPr>
            <a:spLocks/>
          </xdr:cNvSpPr>
        </xdr:nvSpPr>
        <xdr:spPr bwMode="auto">
          <a:xfrm flipH="1">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3" name="شكل حر 21">
            <a:extLst>
              <a:ext uri="{FF2B5EF4-FFF2-40B4-BE49-F238E27FC236}">
                <a16:creationId xmlns:a16="http://schemas.microsoft.com/office/drawing/2014/main" id="{0CF852AD-8739-4602-B959-ED0E621386A9}"/>
              </a:ext>
            </a:extLst>
          </xdr:cNvPr>
          <xdr:cNvSpPr>
            <a:spLocks/>
          </xdr:cNvSpPr>
        </xdr:nvSpPr>
        <xdr:spPr bwMode="auto">
          <a:xfrm flipH="1">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4" name="شكل حر 22">
            <a:extLst>
              <a:ext uri="{FF2B5EF4-FFF2-40B4-BE49-F238E27FC236}">
                <a16:creationId xmlns:a16="http://schemas.microsoft.com/office/drawing/2014/main" id="{FF0AC2E7-0E9E-4141-B2A3-ADDF56AC1308}"/>
              </a:ext>
            </a:extLst>
          </xdr:cNvPr>
          <xdr:cNvSpPr>
            <a:spLocks/>
          </xdr:cNvSpPr>
        </xdr:nvSpPr>
        <xdr:spPr bwMode="auto">
          <a:xfrm flipH="1">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5" name="شكل حر 23">
            <a:extLst>
              <a:ext uri="{FF2B5EF4-FFF2-40B4-BE49-F238E27FC236}">
                <a16:creationId xmlns:a16="http://schemas.microsoft.com/office/drawing/2014/main" id="{509ECCD8-A594-4AFE-BDBD-E1C369FD968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7</xdr:col>
      <xdr:colOff>95034</xdr:colOff>
      <xdr:row>1</xdr:row>
      <xdr:rowOff>29440</xdr:rowOff>
    </xdr:from>
    <xdr:ext cx="432547" cy="292763"/>
    <xdr:grpSp>
      <xdr:nvGrpSpPr>
        <xdr:cNvPr id="36" name="أيقونة الكاميرا" descr="الكاميرا">
          <a:extLst>
            <a:ext uri="{FF2B5EF4-FFF2-40B4-BE49-F238E27FC236}">
              <a16:creationId xmlns:a16="http://schemas.microsoft.com/office/drawing/2014/main" id="{F7570976-BA37-4FD7-B0A4-1906B9BEB608}"/>
            </a:ext>
          </a:extLst>
        </xdr:cNvPr>
        <xdr:cNvGrpSpPr>
          <a:grpSpLocks noChangeAspect="1"/>
        </xdr:cNvGrpSpPr>
      </xdr:nvGrpSpPr>
      <xdr:grpSpPr bwMode="auto">
        <a:xfrm flipH="1">
          <a:off x="11233590794" y="534265"/>
          <a:ext cx="432547" cy="292763"/>
          <a:chOff x="306" y="55"/>
          <a:chExt cx="291" cy="27"/>
        </a:xfrm>
      </xdr:grpSpPr>
      <xdr:sp macro="" textlink="">
        <xdr:nvSpPr>
          <xdr:cNvPr id="37" name="مستطيل 27">
            <a:extLst>
              <a:ext uri="{FF2B5EF4-FFF2-40B4-BE49-F238E27FC236}">
                <a16:creationId xmlns:a16="http://schemas.microsoft.com/office/drawing/2014/main" id="{BF49F18A-EB30-4562-9106-9DD968AA61A9}"/>
              </a:ext>
            </a:extLst>
          </xdr:cNvPr>
          <xdr:cNvSpPr>
            <a:spLocks noChangeArrowheads="1"/>
          </xdr:cNvSpPr>
        </xdr:nvSpPr>
        <xdr:spPr bwMode="auto">
          <a:xfrm flipH="1">
            <a:off x="306" y="55"/>
            <a:ext cx="291" cy="2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8" name="مستطيل 28">
            <a:extLst>
              <a:ext uri="{FF2B5EF4-FFF2-40B4-BE49-F238E27FC236}">
                <a16:creationId xmlns:a16="http://schemas.microsoft.com/office/drawing/2014/main" id="{2E5B6162-6F05-4166-ABFC-35DA1036A8F7}"/>
              </a:ext>
            </a:extLst>
          </xdr:cNvPr>
          <xdr:cNvSpPr>
            <a:spLocks noChangeArrowheads="1"/>
          </xdr:cNvSpPr>
        </xdr:nvSpPr>
        <xdr:spPr bwMode="auto">
          <a:xfrm flipH="1">
            <a:off x="308" y="59"/>
            <a:ext cx="288" cy="22"/>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9" name="شكل حر 29">
            <a:extLst>
              <a:ext uri="{FF2B5EF4-FFF2-40B4-BE49-F238E27FC236}">
                <a16:creationId xmlns:a16="http://schemas.microsoft.com/office/drawing/2014/main" id="{2DEED225-AD15-4087-8217-E18600AA4587}"/>
              </a:ext>
            </a:extLst>
          </xdr:cNvPr>
          <xdr:cNvSpPr>
            <a:spLocks noEditPoints="1"/>
          </xdr:cNvSpPr>
        </xdr:nvSpPr>
        <xdr:spPr bwMode="auto">
          <a:xfrm flipH="1">
            <a:off x="306" y="55"/>
            <a:ext cx="290" cy="27"/>
          </a:xfrm>
          <a:custGeom>
            <a:avLst/>
            <a:gdLst>
              <a:gd name="T0" fmla="*/ 1922 w 3255"/>
              <a:gd name="T1" fmla="*/ 995 h 2315"/>
              <a:gd name="T2" fmla="*/ 1774 w 3255"/>
              <a:gd name="T3" fmla="*/ 1142 h 2315"/>
              <a:gd name="T4" fmla="*/ 1736 w 3255"/>
              <a:gd name="T5" fmla="*/ 1353 h 2315"/>
              <a:gd name="T6" fmla="*/ 1822 w 3255"/>
              <a:gd name="T7" fmla="*/ 1544 h 2315"/>
              <a:gd name="T8" fmla="*/ 2001 w 3255"/>
              <a:gd name="T9" fmla="*/ 1652 h 2315"/>
              <a:gd name="T10" fmla="*/ 2217 w 3255"/>
              <a:gd name="T11" fmla="*/ 1639 h 2315"/>
              <a:gd name="T12" fmla="*/ 2381 w 3255"/>
              <a:gd name="T13" fmla="*/ 1511 h 2315"/>
              <a:gd name="T14" fmla="*/ 2444 w 3255"/>
              <a:gd name="T15" fmla="*/ 1309 h 2315"/>
              <a:gd name="T16" fmla="*/ 2381 w 3255"/>
              <a:gd name="T17" fmla="*/ 1105 h 2315"/>
              <a:gd name="T18" fmla="*/ 2217 w 3255"/>
              <a:gd name="T19" fmla="*/ 977 h 2315"/>
              <a:gd name="T20" fmla="*/ 2151 w 3255"/>
              <a:gd name="T21" fmla="*/ 707 h 2315"/>
              <a:gd name="T22" fmla="*/ 2428 w 3255"/>
              <a:gd name="T23" fmla="*/ 807 h 2315"/>
              <a:gd name="T24" fmla="*/ 2622 w 3255"/>
              <a:gd name="T25" fmla="*/ 1020 h 2315"/>
              <a:gd name="T26" fmla="*/ 2695 w 3255"/>
              <a:gd name="T27" fmla="*/ 1309 h 2315"/>
              <a:gd name="T28" fmla="*/ 2622 w 3255"/>
              <a:gd name="T29" fmla="*/ 1596 h 2315"/>
              <a:gd name="T30" fmla="*/ 2428 w 3255"/>
              <a:gd name="T31" fmla="*/ 1809 h 2315"/>
              <a:gd name="T32" fmla="*/ 2151 w 3255"/>
              <a:gd name="T33" fmla="*/ 1909 h 2315"/>
              <a:gd name="T34" fmla="*/ 1852 w 3255"/>
              <a:gd name="T35" fmla="*/ 1865 h 2315"/>
              <a:gd name="T36" fmla="*/ 1620 w 3255"/>
              <a:gd name="T37" fmla="*/ 1693 h 2315"/>
              <a:gd name="T38" fmla="*/ 1495 w 3255"/>
              <a:gd name="T39" fmla="*/ 1430 h 2315"/>
              <a:gd name="T40" fmla="*/ 1510 w 3255"/>
              <a:gd name="T41" fmla="*/ 1128 h 2315"/>
              <a:gd name="T42" fmla="*/ 1660 w 3255"/>
              <a:gd name="T43" fmla="*/ 881 h 2315"/>
              <a:gd name="T44" fmla="*/ 1909 w 3255"/>
              <a:gd name="T45" fmla="*/ 731 h 2315"/>
              <a:gd name="T46" fmla="*/ 2020 w 3255"/>
              <a:gd name="T47" fmla="*/ 522 h 2315"/>
              <a:gd name="T48" fmla="*/ 1708 w 3255"/>
              <a:gd name="T49" fmla="*/ 616 h 2315"/>
              <a:gd name="T50" fmla="*/ 1465 w 3255"/>
              <a:gd name="T51" fmla="*/ 822 h 2315"/>
              <a:gd name="T52" fmla="*/ 1322 w 3255"/>
              <a:gd name="T53" fmla="*/ 1109 h 2315"/>
              <a:gd name="T54" fmla="*/ 1308 w 3255"/>
              <a:gd name="T55" fmla="*/ 1443 h 2315"/>
              <a:gd name="T56" fmla="*/ 1427 w 3255"/>
              <a:gd name="T57" fmla="*/ 1743 h 2315"/>
              <a:gd name="T58" fmla="*/ 1652 w 3255"/>
              <a:gd name="T59" fmla="*/ 1968 h 2315"/>
              <a:gd name="T60" fmla="*/ 1954 w 3255"/>
              <a:gd name="T61" fmla="*/ 2087 h 2315"/>
              <a:gd name="T62" fmla="*/ 2288 w 3255"/>
              <a:gd name="T63" fmla="*/ 2073 h 2315"/>
              <a:gd name="T64" fmla="*/ 2577 w 3255"/>
              <a:gd name="T65" fmla="*/ 1931 h 2315"/>
              <a:gd name="T66" fmla="*/ 2784 w 3255"/>
              <a:gd name="T67" fmla="*/ 1688 h 2315"/>
              <a:gd name="T68" fmla="*/ 2878 w 3255"/>
              <a:gd name="T69" fmla="*/ 1377 h 2315"/>
              <a:gd name="T70" fmla="*/ 2837 w 3255"/>
              <a:gd name="T71" fmla="*/ 1046 h 2315"/>
              <a:gd name="T72" fmla="*/ 2671 w 3255"/>
              <a:gd name="T73" fmla="*/ 773 h 2315"/>
              <a:gd name="T74" fmla="*/ 2412 w 3255"/>
              <a:gd name="T75" fmla="*/ 587 h 2315"/>
              <a:gd name="T76" fmla="*/ 2088 w 3255"/>
              <a:gd name="T77" fmla="*/ 519 h 2315"/>
              <a:gd name="T78" fmla="*/ 482 w 3255"/>
              <a:gd name="T79" fmla="*/ 458 h 2315"/>
              <a:gd name="T80" fmla="*/ 470 w 3255"/>
              <a:gd name="T81" fmla="*/ 563 h 2315"/>
              <a:gd name="T82" fmla="*/ 560 w 3255"/>
              <a:gd name="T83" fmla="*/ 619 h 2315"/>
              <a:gd name="T84" fmla="*/ 1100 w 3255"/>
              <a:gd name="T85" fmla="*/ 581 h 2315"/>
              <a:gd name="T86" fmla="*/ 1112 w 3255"/>
              <a:gd name="T87" fmla="*/ 476 h 2315"/>
              <a:gd name="T88" fmla="*/ 1023 w 3255"/>
              <a:gd name="T89" fmla="*/ 421 h 2315"/>
              <a:gd name="T90" fmla="*/ 2868 w 3255"/>
              <a:gd name="T91" fmla="*/ 396 h 2315"/>
              <a:gd name="T92" fmla="*/ 2868 w 3255"/>
              <a:gd name="T93" fmla="*/ 580 h 2315"/>
              <a:gd name="T94" fmla="*/ 3050 w 3255"/>
              <a:gd name="T95" fmla="*/ 598 h 2315"/>
              <a:gd name="T96" fmla="*/ 3085 w 3255"/>
              <a:gd name="T97" fmla="*/ 427 h 2315"/>
              <a:gd name="T98" fmla="*/ 3033 w 3255"/>
              <a:gd name="T99" fmla="*/ 375 h 2315"/>
              <a:gd name="T100" fmla="*/ 3255 w 3255"/>
              <a:gd name="T101" fmla="*/ 195 h 2315"/>
              <a:gd name="T102" fmla="*/ 480 w 3255"/>
              <a:gd name="T10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55" h="2315">
                <a:moveTo>
                  <a:pt x="2088" y="953"/>
                </a:moveTo>
                <a:lnTo>
                  <a:pt x="2044" y="956"/>
                </a:lnTo>
                <a:lnTo>
                  <a:pt x="2001" y="964"/>
                </a:lnTo>
                <a:lnTo>
                  <a:pt x="1960" y="977"/>
                </a:lnTo>
                <a:lnTo>
                  <a:pt x="1922" y="995"/>
                </a:lnTo>
                <a:lnTo>
                  <a:pt x="1886" y="1017"/>
                </a:lnTo>
                <a:lnTo>
                  <a:pt x="1852" y="1043"/>
                </a:lnTo>
                <a:lnTo>
                  <a:pt x="1822" y="1072"/>
                </a:lnTo>
                <a:lnTo>
                  <a:pt x="1796" y="1105"/>
                </a:lnTo>
                <a:lnTo>
                  <a:pt x="1774" y="1142"/>
                </a:lnTo>
                <a:lnTo>
                  <a:pt x="1757" y="1181"/>
                </a:lnTo>
                <a:lnTo>
                  <a:pt x="1744" y="1221"/>
                </a:lnTo>
                <a:lnTo>
                  <a:pt x="1736" y="1264"/>
                </a:lnTo>
                <a:lnTo>
                  <a:pt x="1733" y="1309"/>
                </a:lnTo>
                <a:lnTo>
                  <a:pt x="1736" y="1353"/>
                </a:lnTo>
                <a:lnTo>
                  <a:pt x="1744" y="1396"/>
                </a:lnTo>
                <a:lnTo>
                  <a:pt x="1757" y="1437"/>
                </a:lnTo>
                <a:lnTo>
                  <a:pt x="1774" y="1475"/>
                </a:lnTo>
                <a:lnTo>
                  <a:pt x="1796" y="1511"/>
                </a:lnTo>
                <a:lnTo>
                  <a:pt x="1822" y="1544"/>
                </a:lnTo>
                <a:lnTo>
                  <a:pt x="1852" y="1573"/>
                </a:lnTo>
                <a:lnTo>
                  <a:pt x="1886" y="1599"/>
                </a:lnTo>
                <a:lnTo>
                  <a:pt x="1922" y="1621"/>
                </a:lnTo>
                <a:lnTo>
                  <a:pt x="1960" y="1639"/>
                </a:lnTo>
                <a:lnTo>
                  <a:pt x="2001" y="1652"/>
                </a:lnTo>
                <a:lnTo>
                  <a:pt x="2044" y="1660"/>
                </a:lnTo>
                <a:lnTo>
                  <a:pt x="2088" y="1663"/>
                </a:lnTo>
                <a:lnTo>
                  <a:pt x="2134" y="1660"/>
                </a:lnTo>
                <a:lnTo>
                  <a:pt x="2176" y="1652"/>
                </a:lnTo>
                <a:lnTo>
                  <a:pt x="2217" y="1639"/>
                </a:lnTo>
                <a:lnTo>
                  <a:pt x="2256" y="1621"/>
                </a:lnTo>
                <a:lnTo>
                  <a:pt x="2292" y="1599"/>
                </a:lnTo>
                <a:lnTo>
                  <a:pt x="2325" y="1573"/>
                </a:lnTo>
                <a:lnTo>
                  <a:pt x="2355" y="1544"/>
                </a:lnTo>
                <a:lnTo>
                  <a:pt x="2381" y="1511"/>
                </a:lnTo>
                <a:lnTo>
                  <a:pt x="2403" y="1475"/>
                </a:lnTo>
                <a:lnTo>
                  <a:pt x="2421" y="1437"/>
                </a:lnTo>
                <a:lnTo>
                  <a:pt x="2434" y="1396"/>
                </a:lnTo>
                <a:lnTo>
                  <a:pt x="2442" y="1353"/>
                </a:lnTo>
                <a:lnTo>
                  <a:pt x="2444" y="1309"/>
                </a:lnTo>
                <a:lnTo>
                  <a:pt x="2442" y="1264"/>
                </a:lnTo>
                <a:lnTo>
                  <a:pt x="2434" y="1221"/>
                </a:lnTo>
                <a:lnTo>
                  <a:pt x="2421" y="1181"/>
                </a:lnTo>
                <a:lnTo>
                  <a:pt x="2403" y="1142"/>
                </a:lnTo>
                <a:lnTo>
                  <a:pt x="2381" y="1105"/>
                </a:lnTo>
                <a:lnTo>
                  <a:pt x="2355" y="1072"/>
                </a:lnTo>
                <a:lnTo>
                  <a:pt x="2325" y="1043"/>
                </a:lnTo>
                <a:lnTo>
                  <a:pt x="2292" y="1017"/>
                </a:lnTo>
                <a:lnTo>
                  <a:pt x="2256" y="995"/>
                </a:lnTo>
                <a:lnTo>
                  <a:pt x="2217" y="977"/>
                </a:lnTo>
                <a:lnTo>
                  <a:pt x="2176" y="964"/>
                </a:lnTo>
                <a:lnTo>
                  <a:pt x="2134" y="956"/>
                </a:lnTo>
                <a:lnTo>
                  <a:pt x="2088" y="953"/>
                </a:lnTo>
                <a:close/>
                <a:moveTo>
                  <a:pt x="2088" y="704"/>
                </a:moveTo>
                <a:lnTo>
                  <a:pt x="2151" y="707"/>
                </a:lnTo>
                <a:lnTo>
                  <a:pt x="2211" y="716"/>
                </a:lnTo>
                <a:lnTo>
                  <a:pt x="2269" y="731"/>
                </a:lnTo>
                <a:lnTo>
                  <a:pt x="2325" y="751"/>
                </a:lnTo>
                <a:lnTo>
                  <a:pt x="2378" y="777"/>
                </a:lnTo>
                <a:lnTo>
                  <a:pt x="2428" y="807"/>
                </a:lnTo>
                <a:lnTo>
                  <a:pt x="2474" y="842"/>
                </a:lnTo>
                <a:lnTo>
                  <a:pt x="2517" y="881"/>
                </a:lnTo>
                <a:lnTo>
                  <a:pt x="2557" y="924"/>
                </a:lnTo>
                <a:lnTo>
                  <a:pt x="2592" y="970"/>
                </a:lnTo>
                <a:lnTo>
                  <a:pt x="2622" y="1020"/>
                </a:lnTo>
                <a:lnTo>
                  <a:pt x="2648" y="1073"/>
                </a:lnTo>
                <a:lnTo>
                  <a:pt x="2668" y="1128"/>
                </a:lnTo>
                <a:lnTo>
                  <a:pt x="2683" y="1187"/>
                </a:lnTo>
                <a:lnTo>
                  <a:pt x="2692" y="1247"/>
                </a:lnTo>
                <a:lnTo>
                  <a:pt x="2695" y="1309"/>
                </a:lnTo>
                <a:lnTo>
                  <a:pt x="2692" y="1370"/>
                </a:lnTo>
                <a:lnTo>
                  <a:pt x="2683" y="1430"/>
                </a:lnTo>
                <a:lnTo>
                  <a:pt x="2668" y="1488"/>
                </a:lnTo>
                <a:lnTo>
                  <a:pt x="2648" y="1544"/>
                </a:lnTo>
                <a:lnTo>
                  <a:pt x="2622" y="1596"/>
                </a:lnTo>
                <a:lnTo>
                  <a:pt x="2592" y="1646"/>
                </a:lnTo>
                <a:lnTo>
                  <a:pt x="2557" y="1693"/>
                </a:lnTo>
                <a:lnTo>
                  <a:pt x="2517" y="1736"/>
                </a:lnTo>
                <a:lnTo>
                  <a:pt x="2474" y="1774"/>
                </a:lnTo>
                <a:lnTo>
                  <a:pt x="2428" y="1809"/>
                </a:lnTo>
                <a:lnTo>
                  <a:pt x="2378" y="1839"/>
                </a:lnTo>
                <a:lnTo>
                  <a:pt x="2325" y="1865"/>
                </a:lnTo>
                <a:lnTo>
                  <a:pt x="2269" y="1885"/>
                </a:lnTo>
                <a:lnTo>
                  <a:pt x="2211" y="1900"/>
                </a:lnTo>
                <a:lnTo>
                  <a:pt x="2151" y="1909"/>
                </a:lnTo>
                <a:lnTo>
                  <a:pt x="2088" y="1912"/>
                </a:lnTo>
                <a:lnTo>
                  <a:pt x="2026" y="1909"/>
                </a:lnTo>
                <a:lnTo>
                  <a:pt x="1966" y="1900"/>
                </a:lnTo>
                <a:lnTo>
                  <a:pt x="1909" y="1885"/>
                </a:lnTo>
                <a:lnTo>
                  <a:pt x="1852" y="1865"/>
                </a:lnTo>
                <a:lnTo>
                  <a:pt x="1799" y="1839"/>
                </a:lnTo>
                <a:lnTo>
                  <a:pt x="1750" y="1809"/>
                </a:lnTo>
                <a:lnTo>
                  <a:pt x="1703" y="1774"/>
                </a:lnTo>
                <a:lnTo>
                  <a:pt x="1660" y="1736"/>
                </a:lnTo>
                <a:lnTo>
                  <a:pt x="1620" y="1693"/>
                </a:lnTo>
                <a:lnTo>
                  <a:pt x="1586" y="1646"/>
                </a:lnTo>
                <a:lnTo>
                  <a:pt x="1555" y="1596"/>
                </a:lnTo>
                <a:lnTo>
                  <a:pt x="1530" y="1544"/>
                </a:lnTo>
                <a:lnTo>
                  <a:pt x="1510" y="1488"/>
                </a:lnTo>
                <a:lnTo>
                  <a:pt x="1495" y="1430"/>
                </a:lnTo>
                <a:lnTo>
                  <a:pt x="1486" y="1370"/>
                </a:lnTo>
                <a:lnTo>
                  <a:pt x="1483" y="1309"/>
                </a:lnTo>
                <a:lnTo>
                  <a:pt x="1486" y="1247"/>
                </a:lnTo>
                <a:lnTo>
                  <a:pt x="1495" y="1187"/>
                </a:lnTo>
                <a:lnTo>
                  <a:pt x="1510" y="1128"/>
                </a:lnTo>
                <a:lnTo>
                  <a:pt x="1530" y="1073"/>
                </a:lnTo>
                <a:lnTo>
                  <a:pt x="1555" y="1020"/>
                </a:lnTo>
                <a:lnTo>
                  <a:pt x="1586" y="970"/>
                </a:lnTo>
                <a:lnTo>
                  <a:pt x="1620" y="924"/>
                </a:lnTo>
                <a:lnTo>
                  <a:pt x="1660" y="881"/>
                </a:lnTo>
                <a:lnTo>
                  <a:pt x="1703" y="842"/>
                </a:lnTo>
                <a:lnTo>
                  <a:pt x="1750" y="807"/>
                </a:lnTo>
                <a:lnTo>
                  <a:pt x="1799" y="777"/>
                </a:lnTo>
                <a:lnTo>
                  <a:pt x="1852" y="751"/>
                </a:lnTo>
                <a:lnTo>
                  <a:pt x="1909" y="731"/>
                </a:lnTo>
                <a:lnTo>
                  <a:pt x="1966" y="716"/>
                </a:lnTo>
                <a:lnTo>
                  <a:pt x="2026" y="707"/>
                </a:lnTo>
                <a:lnTo>
                  <a:pt x="2088" y="704"/>
                </a:lnTo>
                <a:close/>
                <a:moveTo>
                  <a:pt x="2088" y="519"/>
                </a:moveTo>
                <a:lnTo>
                  <a:pt x="2020" y="522"/>
                </a:lnTo>
                <a:lnTo>
                  <a:pt x="1954" y="530"/>
                </a:lnTo>
                <a:lnTo>
                  <a:pt x="1889" y="544"/>
                </a:lnTo>
                <a:lnTo>
                  <a:pt x="1826" y="563"/>
                </a:lnTo>
                <a:lnTo>
                  <a:pt x="1766" y="587"/>
                </a:lnTo>
                <a:lnTo>
                  <a:pt x="1708" y="616"/>
                </a:lnTo>
                <a:lnTo>
                  <a:pt x="1652" y="649"/>
                </a:lnTo>
                <a:lnTo>
                  <a:pt x="1600" y="687"/>
                </a:lnTo>
                <a:lnTo>
                  <a:pt x="1552" y="728"/>
                </a:lnTo>
                <a:lnTo>
                  <a:pt x="1507" y="773"/>
                </a:lnTo>
                <a:lnTo>
                  <a:pt x="1465" y="822"/>
                </a:lnTo>
                <a:lnTo>
                  <a:pt x="1427" y="873"/>
                </a:lnTo>
                <a:lnTo>
                  <a:pt x="1394" y="928"/>
                </a:lnTo>
                <a:lnTo>
                  <a:pt x="1365" y="986"/>
                </a:lnTo>
                <a:lnTo>
                  <a:pt x="1341" y="1046"/>
                </a:lnTo>
                <a:lnTo>
                  <a:pt x="1322" y="1109"/>
                </a:lnTo>
                <a:lnTo>
                  <a:pt x="1308" y="1174"/>
                </a:lnTo>
                <a:lnTo>
                  <a:pt x="1299" y="1241"/>
                </a:lnTo>
                <a:lnTo>
                  <a:pt x="1296" y="1309"/>
                </a:lnTo>
                <a:lnTo>
                  <a:pt x="1299" y="1377"/>
                </a:lnTo>
                <a:lnTo>
                  <a:pt x="1308" y="1443"/>
                </a:lnTo>
                <a:lnTo>
                  <a:pt x="1322" y="1507"/>
                </a:lnTo>
                <a:lnTo>
                  <a:pt x="1341" y="1570"/>
                </a:lnTo>
                <a:lnTo>
                  <a:pt x="1365" y="1630"/>
                </a:lnTo>
                <a:lnTo>
                  <a:pt x="1394" y="1688"/>
                </a:lnTo>
                <a:lnTo>
                  <a:pt x="1427" y="1743"/>
                </a:lnTo>
                <a:lnTo>
                  <a:pt x="1465" y="1795"/>
                </a:lnTo>
                <a:lnTo>
                  <a:pt x="1507" y="1843"/>
                </a:lnTo>
                <a:lnTo>
                  <a:pt x="1552" y="1888"/>
                </a:lnTo>
                <a:lnTo>
                  <a:pt x="1600" y="1931"/>
                </a:lnTo>
                <a:lnTo>
                  <a:pt x="1652" y="1968"/>
                </a:lnTo>
                <a:lnTo>
                  <a:pt x="1708" y="2001"/>
                </a:lnTo>
                <a:lnTo>
                  <a:pt x="1766" y="2030"/>
                </a:lnTo>
                <a:lnTo>
                  <a:pt x="1826" y="2054"/>
                </a:lnTo>
                <a:lnTo>
                  <a:pt x="1889" y="2073"/>
                </a:lnTo>
                <a:lnTo>
                  <a:pt x="1954" y="2087"/>
                </a:lnTo>
                <a:lnTo>
                  <a:pt x="2020" y="2096"/>
                </a:lnTo>
                <a:lnTo>
                  <a:pt x="2088" y="2098"/>
                </a:lnTo>
                <a:lnTo>
                  <a:pt x="2157" y="2096"/>
                </a:lnTo>
                <a:lnTo>
                  <a:pt x="2223" y="2087"/>
                </a:lnTo>
                <a:lnTo>
                  <a:pt x="2288" y="2073"/>
                </a:lnTo>
                <a:lnTo>
                  <a:pt x="2351" y="2054"/>
                </a:lnTo>
                <a:lnTo>
                  <a:pt x="2412" y="2030"/>
                </a:lnTo>
                <a:lnTo>
                  <a:pt x="2469" y="2001"/>
                </a:lnTo>
                <a:lnTo>
                  <a:pt x="2524" y="1968"/>
                </a:lnTo>
                <a:lnTo>
                  <a:pt x="2577" y="1931"/>
                </a:lnTo>
                <a:lnTo>
                  <a:pt x="2626" y="1888"/>
                </a:lnTo>
                <a:lnTo>
                  <a:pt x="2671" y="1843"/>
                </a:lnTo>
                <a:lnTo>
                  <a:pt x="2712" y="1795"/>
                </a:lnTo>
                <a:lnTo>
                  <a:pt x="2750" y="1743"/>
                </a:lnTo>
                <a:lnTo>
                  <a:pt x="2784" y="1688"/>
                </a:lnTo>
                <a:lnTo>
                  <a:pt x="2813" y="1630"/>
                </a:lnTo>
                <a:lnTo>
                  <a:pt x="2837" y="1570"/>
                </a:lnTo>
                <a:lnTo>
                  <a:pt x="2856" y="1507"/>
                </a:lnTo>
                <a:lnTo>
                  <a:pt x="2870" y="1443"/>
                </a:lnTo>
                <a:lnTo>
                  <a:pt x="2878" y="1377"/>
                </a:lnTo>
                <a:lnTo>
                  <a:pt x="2881" y="1309"/>
                </a:lnTo>
                <a:lnTo>
                  <a:pt x="2878" y="1241"/>
                </a:lnTo>
                <a:lnTo>
                  <a:pt x="2870" y="1174"/>
                </a:lnTo>
                <a:lnTo>
                  <a:pt x="2856" y="1109"/>
                </a:lnTo>
                <a:lnTo>
                  <a:pt x="2837" y="1046"/>
                </a:lnTo>
                <a:lnTo>
                  <a:pt x="2813" y="986"/>
                </a:lnTo>
                <a:lnTo>
                  <a:pt x="2784" y="928"/>
                </a:lnTo>
                <a:lnTo>
                  <a:pt x="2750" y="873"/>
                </a:lnTo>
                <a:lnTo>
                  <a:pt x="2712" y="822"/>
                </a:lnTo>
                <a:lnTo>
                  <a:pt x="2671" y="773"/>
                </a:lnTo>
                <a:lnTo>
                  <a:pt x="2626" y="728"/>
                </a:lnTo>
                <a:lnTo>
                  <a:pt x="2577" y="687"/>
                </a:lnTo>
                <a:lnTo>
                  <a:pt x="2524" y="649"/>
                </a:lnTo>
                <a:lnTo>
                  <a:pt x="2469" y="616"/>
                </a:lnTo>
                <a:lnTo>
                  <a:pt x="2412" y="587"/>
                </a:lnTo>
                <a:lnTo>
                  <a:pt x="2351" y="563"/>
                </a:lnTo>
                <a:lnTo>
                  <a:pt x="2288" y="544"/>
                </a:lnTo>
                <a:lnTo>
                  <a:pt x="2223" y="530"/>
                </a:lnTo>
                <a:lnTo>
                  <a:pt x="2157" y="522"/>
                </a:lnTo>
                <a:lnTo>
                  <a:pt x="2088" y="519"/>
                </a:lnTo>
                <a:close/>
                <a:moveTo>
                  <a:pt x="560" y="421"/>
                </a:moveTo>
                <a:lnTo>
                  <a:pt x="536" y="424"/>
                </a:lnTo>
                <a:lnTo>
                  <a:pt x="515" y="431"/>
                </a:lnTo>
                <a:lnTo>
                  <a:pt x="497" y="443"/>
                </a:lnTo>
                <a:lnTo>
                  <a:pt x="482" y="458"/>
                </a:lnTo>
                <a:lnTo>
                  <a:pt x="470" y="476"/>
                </a:lnTo>
                <a:lnTo>
                  <a:pt x="463" y="497"/>
                </a:lnTo>
                <a:lnTo>
                  <a:pt x="460" y="520"/>
                </a:lnTo>
                <a:lnTo>
                  <a:pt x="463" y="542"/>
                </a:lnTo>
                <a:lnTo>
                  <a:pt x="470" y="563"/>
                </a:lnTo>
                <a:lnTo>
                  <a:pt x="482" y="581"/>
                </a:lnTo>
                <a:lnTo>
                  <a:pt x="497" y="597"/>
                </a:lnTo>
                <a:lnTo>
                  <a:pt x="515" y="608"/>
                </a:lnTo>
                <a:lnTo>
                  <a:pt x="536" y="616"/>
                </a:lnTo>
                <a:lnTo>
                  <a:pt x="560" y="619"/>
                </a:lnTo>
                <a:lnTo>
                  <a:pt x="1023" y="619"/>
                </a:lnTo>
                <a:lnTo>
                  <a:pt x="1046" y="616"/>
                </a:lnTo>
                <a:lnTo>
                  <a:pt x="1067" y="608"/>
                </a:lnTo>
                <a:lnTo>
                  <a:pt x="1085" y="597"/>
                </a:lnTo>
                <a:lnTo>
                  <a:pt x="1100" y="581"/>
                </a:lnTo>
                <a:lnTo>
                  <a:pt x="1112" y="563"/>
                </a:lnTo>
                <a:lnTo>
                  <a:pt x="1119" y="542"/>
                </a:lnTo>
                <a:lnTo>
                  <a:pt x="1122" y="520"/>
                </a:lnTo>
                <a:lnTo>
                  <a:pt x="1119" y="497"/>
                </a:lnTo>
                <a:lnTo>
                  <a:pt x="1112" y="476"/>
                </a:lnTo>
                <a:lnTo>
                  <a:pt x="1100" y="458"/>
                </a:lnTo>
                <a:lnTo>
                  <a:pt x="1085" y="443"/>
                </a:lnTo>
                <a:lnTo>
                  <a:pt x="1067" y="431"/>
                </a:lnTo>
                <a:lnTo>
                  <a:pt x="1046" y="424"/>
                </a:lnTo>
                <a:lnTo>
                  <a:pt x="1023" y="421"/>
                </a:lnTo>
                <a:lnTo>
                  <a:pt x="560" y="421"/>
                </a:lnTo>
                <a:close/>
                <a:moveTo>
                  <a:pt x="2911" y="375"/>
                </a:moveTo>
                <a:lnTo>
                  <a:pt x="2894" y="377"/>
                </a:lnTo>
                <a:lnTo>
                  <a:pt x="2880" y="385"/>
                </a:lnTo>
                <a:lnTo>
                  <a:pt x="2868" y="396"/>
                </a:lnTo>
                <a:lnTo>
                  <a:pt x="2861" y="411"/>
                </a:lnTo>
                <a:lnTo>
                  <a:pt x="2858" y="427"/>
                </a:lnTo>
                <a:lnTo>
                  <a:pt x="2858" y="549"/>
                </a:lnTo>
                <a:lnTo>
                  <a:pt x="2861" y="565"/>
                </a:lnTo>
                <a:lnTo>
                  <a:pt x="2868" y="580"/>
                </a:lnTo>
                <a:lnTo>
                  <a:pt x="2880" y="591"/>
                </a:lnTo>
                <a:lnTo>
                  <a:pt x="2894" y="598"/>
                </a:lnTo>
                <a:lnTo>
                  <a:pt x="2911" y="601"/>
                </a:lnTo>
                <a:lnTo>
                  <a:pt x="3033" y="601"/>
                </a:lnTo>
                <a:lnTo>
                  <a:pt x="3050" y="598"/>
                </a:lnTo>
                <a:lnTo>
                  <a:pt x="3064" y="591"/>
                </a:lnTo>
                <a:lnTo>
                  <a:pt x="3075" y="580"/>
                </a:lnTo>
                <a:lnTo>
                  <a:pt x="3083" y="565"/>
                </a:lnTo>
                <a:lnTo>
                  <a:pt x="3085" y="549"/>
                </a:lnTo>
                <a:lnTo>
                  <a:pt x="3085" y="427"/>
                </a:lnTo>
                <a:lnTo>
                  <a:pt x="3083" y="411"/>
                </a:lnTo>
                <a:lnTo>
                  <a:pt x="3075" y="396"/>
                </a:lnTo>
                <a:lnTo>
                  <a:pt x="3064" y="385"/>
                </a:lnTo>
                <a:lnTo>
                  <a:pt x="3050" y="377"/>
                </a:lnTo>
                <a:lnTo>
                  <a:pt x="3033" y="375"/>
                </a:lnTo>
                <a:lnTo>
                  <a:pt x="2911" y="375"/>
                </a:lnTo>
                <a:close/>
                <a:moveTo>
                  <a:pt x="480" y="0"/>
                </a:moveTo>
                <a:lnTo>
                  <a:pt x="978" y="0"/>
                </a:lnTo>
                <a:lnTo>
                  <a:pt x="1148" y="195"/>
                </a:lnTo>
                <a:lnTo>
                  <a:pt x="3255" y="195"/>
                </a:lnTo>
                <a:lnTo>
                  <a:pt x="3255" y="2315"/>
                </a:lnTo>
                <a:lnTo>
                  <a:pt x="0" y="2315"/>
                </a:lnTo>
                <a:lnTo>
                  <a:pt x="0" y="195"/>
                </a:lnTo>
                <a:lnTo>
                  <a:pt x="310" y="195"/>
                </a:lnTo>
                <a:lnTo>
                  <a:pt x="480"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11</xdr:col>
      <xdr:colOff>57150</xdr:colOff>
      <xdr:row>1</xdr:row>
      <xdr:rowOff>19915</xdr:rowOff>
    </xdr:from>
    <xdr:ext cx="368453" cy="281809"/>
    <xdr:grpSp>
      <xdr:nvGrpSpPr>
        <xdr:cNvPr id="40" name="أيقونة الملاحظات" descr="مربع &quot;مذكرة&quot;">
          <a:extLst>
            <a:ext uri="{FF2B5EF4-FFF2-40B4-BE49-F238E27FC236}">
              <a16:creationId xmlns:a16="http://schemas.microsoft.com/office/drawing/2014/main" id="{3213B9DF-C74D-477A-9A8B-685B3C7211F6}"/>
            </a:ext>
          </a:extLst>
        </xdr:cNvPr>
        <xdr:cNvGrpSpPr>
          <a:grpSpLocks noChangeAspect="1"/>
        </xdr:cNvGrpSpPr>
      </xdr:nvGrpSpPr>
      <xdr:grpSpPr bwMode="auto">
        <a:xfrm>
          <a:off x="11229511297" y="524740"/>
          <a:ext cx="368453" cy="281809"/>
          <a:chOff x="89" y="56"/>
          <a:chExt cx="781" cy="26"/>
        </a:xfrm>
      </xdr:grpSpPr>
      <xdr:sp macro="" textlink="">
        <xdr:nvSpPr>
          <xdr:cNvPr id="41" name="مستطيل 33">
            <a:extLst>
              <a:ext uri="{FF2B5EF4-FFF2-40B4-BE49-F238E27FC236}">
                <a16:creationId xmlns:a16="http://schemas.microsoft.com/office/drawing/2014/main" id="{A42F457D-B634-41FE-AF87-2CC4E971ACD8}"/>
              </a:ext>
            </a:extLst>
          </xdr:cNvPr>
          <xdr:cNvSpPr>
            <a:spLocks noChangeArrowheads="1"/>
          </xdr:cNvSpPr>
        </xdr:nvSpPr>
        <xdr:spPr bwMode="auto">
          <a:xfrm flipH="1">
            <a:off x="89" y="56"/>
            <a:ext cx="781" cy="2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u="none">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2" name="شكل حر 34">
            <a:extLst>
              <a:ext uri="{FF2B5EF4-FFF2-40B4-BE49-F238E27FC236}">
                <a16:creationId xmlns:a16="http://schemas.microsoft.com/office/drawing/2014/main" id="{15A65CC5-9154-4530-B3C2-864C768D0956}"/>
              </a:ext>
            </a:extLst>
          </xdr:cNvPr>
          <xdr:cNvSpPr>
            <a:spLocks/>
          </xdr:cNvSpPr>
        </xdr:nvSpPr>
        <xdr:spPr bwMode="auto">
          <a:xfrm flipH="1">
            <a:off x="90" y="58"/>
            <a:ext cx="778" cy="20"/>
          </a:xfrm>
          <a:custGeom>
            <a:avLst/>
            <a:gdLst>
              <a:gd name="T0" fmla="*/ 628 w 2980"/>
              <a:gd name="T1" fmla="*/ 0 h 2233"/>
              <a:gd name="T2" fmla="*/ 2372 w 2980"/>
              <a:gd name="T3" fmla="*/ 42 h 2233"/>
              <a:gd name="T4" fmla="*/ 2980 w 2980"/>
              <a:gd name="T5" fmla="*/ 2149 h 2233"/>
              <a:gd name="T6" fmla="*/ 0 w 2980"/>
              <a:gd name="T7" fmla="*/ 2233 h 2233"/>
              <a:gd name="T8" fmla="*/ 628 w 2980"/>
              <a:gd name="T9" fmla="*/ 0 h 2233"/>
            </a:gdLst>
            <a:ahLst/>
            <a:cxnLst>
              <a:cxn ang="0">
                <a:pos x="T0" y="T1"/>
              </a:cxn>
              <a:cxn ang="0">
                <a:pos x="T2" y="T3"/>
              </a:cxn>
              <a:cxn ang="0">
                <a:pos x="T4" y="T5"/>
              </a:cxn>
              <a:cxn ang="0">
                <a:pos x="T6" y="T7"/>
              </a:cxn>
              <a:cxn ang="0">
                <a:pos x="T8" y="T9"/>
              </a:cxn>
            </a:cxnLst>
            <a:rect l="0" t="0" r="r" b="b"/>
            <a:pathLst>
              <a:path w="2980" h="2233">
                <a:moveTo>
                  <a:pt x="628" y="0"/>
                </a:moveTo>
                <a:lnTo>
                  <a:pt x="2372" y="42"/>
                </a:lnTo>
                <a:lnTo>
                  <a:pt x="2980" y="2149"/>
                </a:lnTo>
                <a:lnTo>
                  <a:pt x="0" y="2233"/>
                </a:lnTo>
                <a:lnTo>
                  <a:pt x="628" y="0"/>
                </a:lnTo>
                <a:close/>
              </a:path>
            </a:pathLst>
          </a:custGeom>
          <a:solidFill>
            <a:srgbClr val="FFFFFF"/>
          </a:solidFill>
          <a:ln w="0">
            <a:noFill/>
            <a:prstDash val="solid"/>
            <a:round/>
            <a:headEnd/>
            <a:tailEnd/>
          </a:ln>
        </xdr:spPr>
        <xdr:txBody>
          <a:bodyPr rtlCol="1"/>
          <a:lstStyle/>
          <a:p>
            <a:pPr rtl="1"/>
            <a:endParaRPr lang="en-US" u="none">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3" name="شكل حر 35">
            <a:extLst>
              <a:ext uri="{FF2B5EF4-FFF2-40B4-BE49-F238E27FC236}">
                <a16:creationId xmlns:a16="http://schemas.microsoft.com/office/drawing/2014/main" id="{D07FB113-43C1-4415-B3B4-200EB220E9F9}"/>
              </a:ext>
            </a:extLst>
          </xdr:cNvPr>
          <xdr:cNvSpPr>
            <a:spLocks noEditPoints="1"/>
          </xdr:cNvSpPr>
        </xdr:nvSpPr>
        <xdr:spPr bwMode="auto">
          <a:xfrm flipH="1">
            <a:off x="89" y="56"/>
            <a:ext cx="780" cy="26"/>
          </a:xfrm>
          <a:custGeom>
            <a:avLst/>
            <a:gdLst>
              <a:gd name="T0" fmla="*/ 1407 w 3234"/>
              <a:gd name="T1" fmla="*/ 575 h 2894"/>
              <a:gd name="T2" fmla="*/ 1857 w 3234"/>
              <a:gd name="T3" fmla="*/ 575 h 2894"/>
              <a:gd name="T4" fmla="*/ 1857 w 3234"/>
              <a:gd name="T5" fmla="*/ 1110 h 2894"/>
              <a:gd name="T6" fmla="*/ 2278 w 3234"/>
              <a:gd name="T7" fmla="*/ 1110 h 2894"/>
              <a:gd name="T8" fmla="*/ 1631 w 3234"/>
              <a:gd name="T9" fmla="*/ 1894 h 2894"/>
              <a:gd name="T10" fmla="*/ 985 w 3234"/>
              <a:gd name="T11" fmla="*/ 1110 h 2894"/>
              <a:gd name="T12" fmla="*/ 1407 w 3234"/>
              <a:gd name="T13" fmla="*/ 1110 h 2894"/>
              <a:gd name="T14" fmla="*/ 1407 w 3234"/>
              <a:gd name="T15" fmla="*/ 575 h 2894"/>
              <a:gd name="T16" fmla="*/ 892 w 3234"/>
              <a:gd name="T17" fmla="*/ 349 h 2894"/>
              <a:gd name="T18" fmla="*/ 357 w 3234"/>
              <a:gd name="T19" fmla="*/ 1736 h 2894"/>
              <a:gd name="T20" fmla="*/ 1017 w 3234"/>
              <a:gd name="T21" fmla="*/ 1736 h 2894"/>
              <a:gd name="T22" fmla="*/ 1017 w 3234"/>
              <a:gd name="T23" fmla="*/ 2122 h 2894"/>
              <a:gd name="T24" fmla="*/ 1020 w 3234"/>
              <a:gd name="T25" fmla="*/ 2155 h 2894"/>
              <a:gd name="T26" fmla="*/ 1029 w 3234"/>
              <a:gd name="T27" fmla="*/ 2186 h 2894"/>
              <a:gd name="T28" fmla="*/ 1042 w 3234"/>
              <a:gd name="T29" fmla="*/ 2214 h 2894"/>
              <a:gd name="T30" fmla="*/ 1061 w 3234"/>
              <a:gd name="T31" fmla="*/ 2240 h 2894"/>
              <a:gd name="T32" fmla="*/ 1083 w 3234"/>
              <a:gd name="T33" fmla="*/ 2262 h 2894"/>
              <a:gd name="T34" fmla="*/ 1108 w 3234"/>
              <a:gd name="T35" fmla="*/ 2280 h 2894"/>
              <a:gd name="T36" fmla="*/ 1137 w 3234"/>
              <a:gd name="T37" fmla="*/ 2294 h 2894"/>
              <a:gd name="T38" fmla="*/ 1168 w 3234"/>
              <a:gd name="T39" fmla="*/ 2302 h 2894"/>
              <a:gd name="T40" fmla="*/ 1201 w 3234"/>
              <a:gd name="T41" fmla="*/ 2305 h 2894"/>
              <a:gd name="T42" fmla="*/ 2033 w 3234"/>
              <a:gd name="T43" fmla="*/ 2305 h 2894"/>
              <a:gd name="T44" fmla="*/ 2066 w 3234"/>
              <a:gd name="T45" fmla="*/ 2302 h 2894"/>
              <a:gd name="T46" fmla="*/ 2097 w 3234"/>
              <a:gd name="T47" fmla="*/ 2294 h 2894"/>
              <a:gd name="T48" fmla="*/ 2125 w 3234"/>
              <a:gd name="T49" fmla="*/ 2280 h 2894"/>
              <a:gd name="T50" fmla="*/ 2151 w 3234"/>
              <a:gd name="T51" fmla="*/ 2262 h 2894"/>
              <a:gd name="T52" fmla="*/ 2173 w 3234"/>
              <a:gd name="T53" fmla="*/ 2240 h 2894"/>
              <a:gd name="T54" fmla="*/ 2191 w 3234"/>
              <a:gd name="T55" fmla="*/ 2214 h 2894"/>
              <a:gd name="T56" fmla="*/ 2205 w 3234"/>
              <a:gd name="T57" fmla="*/ 2186 h 2894"/>
              <a:gd name="T58" fmla="*/ 2213 w 3234"/>
              <a:gd name="T59" fmla="*/ 2155 h 2894"/>
              <a:gd name="T60" fmla="*/ 2216 w 3234"/>
              <a:gd name="T61" fmla="*/ 2122 h 2894"/>
              <a:gd name="T62" fmla="*/ 2216 w 3234"/>
              <a:gd name="T63" fmla="*/ 1736 h 2894"/>
              <a:gd name="T64" fmla="*/ 2884 w 3234"/>
              <a:gd name="T65" fmla="*/ 1736 h 2894"/>
              <a:gd name="T66" fmla="*/ 2342 w 3234"/>
              <a:gd name="T67" fmla="*/ 349 h 2894"/>
              <a:gd name="T68" fmla="*/ 892 w 3234"/>
              <a:gd name="T69" fmla="*/ 349 h 2894"/>
              <a:gd name="T70" fmla="*/ 653 w 3234"/>
              <a:gd name="T71" fmla="*/ 0 h 2894"/>
              <a:gd name="T72" fmla="*/ 2580 w 3234"/>
              <a:gd name="T73" fmla="*/ 0 h 2894"/>
              <a:gd name="T74" fmla="*/ 3234 w 3234"/>
              <a:gd name="T75" fmla="*/ 1675 h 2894"/>
              <a:gd name="T76" fmla="*/ 3234 w 3234"/>
              <a:gd name="T77" fmla="*/ 2894 h 2894"/>
              <a:gd name="T78" fmla="*/ 0 w 3234"/>
              <a:gd name="T79" fmla="*/ 2894 h 2894"/>
              <a:gd name="T80" fmla="*/ 0 w 3234"/>
              <a:gd name="T81" fmla="*/ 1693 h 2894"/>
              <a:gd name="T82" fmla="*/ 653 w 3234"/>
              <a:gd name="T83" fmla="*/ 0 h 28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234" h="2894">
                <a:moveTo>
                  <a:pt x="1407" y="575"/>
                </a:moveTo>
                <a:lnTo>
                  <a:pt x="1857" y="575"/>
                </a:lnTo>
                <a:lnTo>
                  <a:pt x="1857" y="1110"/>
                </a:lnTo>
                <a:lnTo>
                  <a:pt x="2278" y="1110"/>
                </a:lnTo>
                <a:lnTo>
                  <a:pt x="1631" y="1894"/>
                </a:lnTo>
                <a:lnTo>
                  <a:pt x="985" y="1110"/>
                </a:lnTo>
                <a:lnTo>
                  <a:pt x="1407" y="1110"/>
                </a:lnTo>
                <a:lnTo>
                  <a:pt x="1407" y="575"/>
                </a:lnTo>
                <a:close/>
                <a:moveTo>
                  <a:pt x="892" y="349"/>
                </a:moveTo>
                <a:lnTo>
                  <a:pt x="357" y="1736"/>
                </a:lnTo>
                <a:lnTo>
                  <a:pt x="1017" y="1736"/>
                </a:lnTo>
                <a:lnTo>
                  <a:pt x="1017" y="2122"/>
                </a:lnTo>
                <a:lnTo>
                  <a:pt x="1020" y="2155"/>
                </a:lnTo>
                <a:lnTo>
                  <a:pt x="1029" y="2186"/>
                </a:lnTo>
                <a:lnTo>
                  <a:pt x="1042" y="2214"/>
                </a:lnTo>
                <a:lnTo>
                  <a:pt x="1061" y="2240"/>
                </a:lnTo>
                <a:lnTo>
                  <a:pt x="1083" y="2262"/>
                </a:lnTo>
                <a:lnTo>
                  <a:pt x="1108" y="2280"/>
                </a:lnTo>
                <a:lnTo>
                  <a:pt x="1137" y="2294"/>
                </a:lnTo>
                <a:lnTo>
                  <a:pt x="1168" y="2302"/>
                </a:lnTo>
                <a:lnTo>
                  <a:pt x="1201" y="2305"/>
                </a:lnTo>
                <a:lnTo>
                  <a:pt x="2033" y="2305"/>
                </a:lnTo>
                <a:lnTo>
                  <a:pt x="2066" y="2302"/>
                </a:lnTo>
                <a:lnTo>
                  <a:pt x="2097" y="2294"/>
                </a:lnTo>
                <a:lnTo>
                  <a:pt x="2125" y="2280"/>
                </a:lnTo>
                <a:lnTo>
                  <a:pt x="2151" y="2262"/>
                </a:lnTo>
                <a:lnTo>
                  <a:pt x="2173" y="2240"/>
                </a:lnTo>
                <a:lnTo>
                  <a:pt x="2191" y="2214"/>
                </a:lnTo>
                <a:lnTo>
                  <a:pt x="2205" y="2186"/>
                </a:lnTo>
                <a:lnTo>
                  <a:pt x="2213" y="2155"/>
                </a:lnTo>
                <a:lnTo>
                  <a:pt x="2216" y="2122"/>
                </a:lnTo>
                <a:lnTo>
                  <a:pt x="2216" y="1736"/>
                </a:lnTo>
                <a:lnTo>
                  <a:pt x="2884" y="1736"/>
                </a:lnTo>
                <a:lnTo>
                  <a:pt x="2342" y="349"/>
                </a:lnTo>
                <a:lnTo>
                  <a:pt x="892" y="349"/>
                </a:lnTo>
                <a:close/>
                <a:moveTo>
                  <a:pt x="653" y="0"/>
                </a:moveTo>
                <a:lnTo>
                  <a:pt x="2580" y="0"/>
                </a:lnTo>
                <a:lnTo>
                  <a:pt x="3234" y="1675"/>
                </a:lnTo>
                <a:lnTo>
                  <a:pt x="3234" y="2894"/>
                </a:lnTo>
                <a:lnTo>
                  <a:pt x="0" y="2894"/>
                </a:lnTo>
                <a:lnTo>
                  <a:pt x="0" y="1693"/>
                </a:lnTo>
                <a:lnTo>
                  <a:pt x="653" y="0"/>
                </a:lnTo>
                <a:close/>
              </a:path>
            </a:pathLst>
          </a:custGeom>
          <a:solidFill>
            <a:schemeClr val="accent1"/>
          </a:solidFill>
          <a:ln w="0">
            <a:noFill/>
            <a:prstDash val="solid"/>
            <a:round/>
            <a:headEnd/>
            <a:tailEnd/>
          </a:ln>
        </xdr:spPr>
        <xdr:txBody>
          <a:bodyPr rtlCol="1"/>
          <a:lstStyle/>
          <a:p>
            <a:pPr rtl="1"/>
            <a:endParaRPr lang="en-US" u="none">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299818</xdr:colOff>
      <xdr:row>10</xdr:row>
      <xdr:rowOff>182653</xdr:rowOff>
    </xdr:from>
    <xdr:ext cx="1744694" cy="198000"/>
    <xdr:sp macro="" textlink="">
      <xdr:nvSpPr>
        <xdr:cNvPr id="2" name="تحرير لوحة المعلومات" descr="زر التنقل لعرض &quot;الجدول اليومي&quot;">
          <a:hlinkClick xmlns:r="http://schemas.openxmlformats.org/officeDocument/2006/relationships" r:id="rId1" tooltip="حدد لعرض الجدول اليومي"/>
          <a:extLst>
            <a:ext uri="{FF2B5EF4-FFF2-40B4-BE49-F238E27FC236}">
              <a16:creationId xmlns:a16="http://schemas.microsoft.com/office/drawing/2014/main" id="{9DE7ACDF-7C62-4B10-A855-7E07018F5F91}"/>
            </a:ext>
          </a:extLst>
        </xdr:cNvPr>
        <xdr:cNvSpPr/>
      </xdr:nvSpPr>
      <xdr:spPr>
        <a:xfrm flipH="1">
          <a:off x="11233416888" y="1992403"/>
          <a:ext cx="1744694" cy="198000"/>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S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عرض</a:t>
          </a:r>
          <a:r>
            <a:rPr lang="ar-SA"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الجدول اليومي</a:t>
          </a:r>
          <a:endParaRPr lang="ar-SA" sz="1000">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oneCellAnchor>
  <xdr:oneCellAnchor>
    <xdr:from>
      <xdr:col>1</xdr:col>
      <xdr:colOff>307041</xdr:colOff>
      <xdr:row>9</xdr:row>
      <xdr:rowOff>21291</xdr:rowOff>
    </xdr:from>
    <xdr:ext cx="1744694" cy="198000"/>
    <xdr:sp macro="" textlink="">
      <xdr:nvSpPr>
        <xdr:cNvPr id="3" name="تحرير الأوقات" descr="زر التنقل لتحرير الفواصل الزمنية للمجدول">
          <a:hlinkClick xmlns:r="http://schemas.openxmlformats.org/officeDocument/2006/relationships" r:id="rId2" tooltip="حدد لتحرير الفواصل الزمنية"/>
          <a:extLst>
            <a:ext uri="{FF2B5EF4-FFF2-40B4-BE49-F238E27FC236}">
              <a16:creationId xmlns:a16="http://schemas.microsoft.com/office/drawing/2014/main" id="{D4BA3B86-4C2A-4E8D-84BD-0755912E15C1}"/>
            </a:ext>
          </a:extLst>
        </xdr:cNvPr>
        <xdr:cNvSpPr/>
      </xdr:nvSpPr>
      <xdr:spPr>
        <a:xfrm flipH="1">
          <a:off x="11233409665" y="1650066"/>
          <a:ext cx="1744694" cy="198000"/>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000" b="1">
              <a:solidFill>
                <a:schemeClr val="tx2"/>
              </a:solidFill>
              <a:effectLst/>
              <a:latin typeface="Tahoma" panose="020B0604030504040204" pitchFamily="34" charset="0"/>
              <a:ea typeface="Tahoma" panose="020B0604030504040204" pitchFamily="34" charset="0"/>
              <a:cs typeface="Tahoma" panose="020B0604030504040204" pitchFamily="34" charset="0"/>
            </a:rPr>
            <a:t>تحرير الأوقات</a:t>
          </a:r>
        </a:p>
      </xdr:txBody>
    </xdr:sp>
    <xdr:clientData fPrintsWithSheet="0"/>
  </xdr:oneCellAnchor>
  <xdr:oneCellAnchor>
    <xdr:from>
      <xdr:col>4</xdr:col>
      <xdr:colOff>104775</xdr:colOff>
      <xdr:row>1</xdr:row>
      <xdr:rowOff>85725</xdr:rowOff>
    </xdr:from>
    <xdr:ext cx="190500" cy="180975"/>
    <xdr:grpSp>
      <xdr:nvGrpSpPr>
        <xdr:cNvPr id="4" name="أيقونة التاريخ" descr="التقويم">
          <a:extLst>
            <a:ext uri="{FF2B5EF4-FFF2-40B4-BE49-F238E27FC236}">
              <a16:creationId xmlns:a16="http://schemas.microsoft.com/office/drawing/2014/main" id="{A267F374-8882-40D0-9A03-1C220CD044BF}"/>
            </a:ext>
          </a:extLst>
        </xdr:cNvPr>
        <xdr:cNvGrpSpPr>
          <a:grpSpLocks noChangeAspect="1"/>
        </xdr:cNvGrpSpPr>
      </xdr:nvGrpSpPr>
      <xdr:grpSpPr bwMode="auto">
        <a:xfrm flipH="1">
          <a:off x="11236909200" y="590550"/>
          <a:ext cx="190500" cy="180975"/>
          <a:chOff x="223" y="69"/>
          <a:chExt cx="20" cy="19"/>
        </a:xfrm>
      </xdr:grpSpPr>
      <xdr:sp macro="" textlink="">
        <xdr:nvSpPr>
          <xdr:cNvPr id="5" name="مستطيل 4">
            <a:extLst>
              <a:ext uri="{FF2B5EF4-FFF2-40B4-BE49-F238E27FC236}">
                <a16:creationId xmlns:a16="http://schemas.microsoft.com/office/drawing/2014/main" id="{C549EDAD-2BD0-4B8F-9F24-480D2DCD4D4E}"/>
              </a:ext>
            </a:extLst>
          </xdr:cNvPr>
          <xdr:cNvSpPr>
            <a:spLocks noChangeArrowheads="1"/>
          </xdr:cNvSpPr>
        </xdr:nvSpPr>
        <xdr:spPr bwMode="auto">
          <a:xfrm flipH="1">
            <a:off x="223" y="69"/>
            <a:ext cx="20"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6" name="شكل حر 5">
            <a:extLst>
              <a:ext uri="{FF2B5EF4-FFF2-40B4-BE49-F238E27FC236}">
                <a16:creationId xmlns:a16="http://schemas.microsoft.com/office/drawing/2014/main" id="{67ECF626-1088-4851-8715-3BE8E479DFDC}"/>
              </a:ext>
            </a:extLst>
          </xdr:cNvPr>
          <xdr:cNvSpPr>
            <a:spLocks noEditPoints="1"/>
          </xdr:cNvSpPr>
        </xdr:nvSpPr>
        <xdr:spPr bwMode="auto">
          <a:xfrm flipH="1">
            <a:off x="223" y="69"/>
            <a:ext cx="19" cy="19"/>
          </a:xfrm>
          <a:custGeom>
            <a:avLst/>
            <a:gdLst>
              <a:gd name="T0" fmla="*/ 2030 w 3130"/>
              <a:gd name="T1" fmla="*/ 1582 h 3097"/>
              <a:gd name="T2" fmla="*/ 2421 w 3130"/>
              <a:gd name="T3" fmla="*/ 2131 h 3097"/>
              <a:gd name="T4" fmla="*/ 2030 w 3130"/>
              <a:gd name="T5" fmla="*/ 2600 h 3097"/>
              <a:gd name="T6" fmla="*/ 1994 w 3130"/>
              <a:gd name="T7" fmla="*/ 1334 h 3097"/>
              <a:gd name="T8" fmla="*/ 901 w 3130"/>
              <a:gd name="T9" fmla="*/ 2600 h 3097"/>
              <a:gd name="T10" fmla="*/ 646 w 3130"/>
              <a:gd name="T11" fmla="*/ 1550 h 3097"/>
              <a:gd name="T12" fmla="*/ 768 w 3130"/>
              <a:gd name="T13" fmla="*/ 1535 h 3097"/>
              <a:gd name="T14" fmla="*/ 890 w 3130"/>
              <a:gd name="T15" fmla="*/ 1469 h 3097"/>
              <a:gd name="T16" fmla="*/ 939 w 3130"/>
              <a:gd name="T17" fmla="*/ 1378 h 3097"/>
              <a:gd name="T18" fmla="*/ 286 w 3130"/>
              <a:gd name="T19" fmla="*/ 1032 h 3097"/>
              <a:gd name="T20" fmla="*/ 286 w 3130"/>
              <a:gd name="T21" fmla="*/ 1032 h 3097"/>
              <a:gd name="T22" fmla="*/ 570 w 3130"/>
              <a:gd name="T23" fmla="*/ 416 h 3097"/>
              <a:gd name="T24" fmla="*/ 509 w 3130"/>
              <a:gd name="T25" fmla="*/ 551 h 3097"/>
              <a:gd name="T26" fmla="*/ 531 w 3130"/>
              <a:gd name="T27" fmla="*/ 703 h 3097"/>
              <a:gd name="T28" fmla="*/ 628 w 3130"/>
              <a:gd name="T29" fmla="*/ 814 h 3097"/>
              <a:gd name="T30" fmla="*/ 774 w 3130"/>
              <a:gd name="T31" fmla="*/ 858 h 3097"/>
              <a:gd name="T32" fmla="*/ 920 w 3130"/>
              <a:gd name="T33" fmla="*/ 814 h 3097"/>
              <a:gd name="T34" fmla="*/ 1017 w 3130"/>
              <a:gd name="T35" fmla="*/ 703 h 3097"/>
              <a:gd name="T36" fmla="*/ 1039 w 3130"/>
              <a:gd name="T37" fmla="*/ 551 h 3097"/>
              <a:gd name="T38" fmla="*/ 977 w 3130"/>
              <a:gd name="T39" fmla="*/ 416 h 3097"/>
              <a:gd name="T40" fmla="*/ 2202 w 3130"/>
              <a:gd name="T41" fmla="*/ 390 h 3097"/>
              <a:gd name="T42" fmla="*/ 2123 w 3130"/>
              <a:gd name="T43" fmla="*/ 514 h 3097"/>
              <a:gd name="T44" fmla="*/ 2123 w 3130"/>
              <a:gd name="T45" fmla="*/ 668 h 3097"/>
              <a:gd name="T46" fmla="*/ 2204 w 3130"/>
              <a:gd name="T47" fmla="*/ 792 h 3097"/>
              <a:gd name="T48" fmla="*/ 2340 w 3130"/>
              <a:gd name="T49" fmla="*/ 855 h 3097"/>
              <a:gd name="T50" fmla="*/ 2492 w 3130"/>
              <a:gd name="T51" fmla="*/ 833 h 3097"/>
              <a:gd name="T52" fmla="*/ 2604 w 3130"/>
              <a:gd name="T53" fmla="*/ 736 h 3097"/>
              <a:gd name="T54" fmla="*/ 2647 w 3130"/>
              <a:gd name="T55" fmla="*/ 590 h 3097"/>
              <a:gd name="T56" fmla="*/ 2605 w 3130"/>
              <a:gd name="T57" fmla="*/ 445 h 3097"/>
              <a:gd name="T58" fmla="*/ 3130 w 3130"/>
              <a:gd name="T59" fmla="*/ 249 h 3097"/>
              <a:gd name="T60" fmla="*/ 2379 w 3130"/>
              <a:gd name="T61" fmla="*/ 0 h 3097"/>
              <a:gd name="T62" fmla="*/ 2474 w 3130"/>
              <a:gd name="T63" fmla="*/ 39 h 3097"/>
              <a:gd name="T64" fmla="*/ 2513 w 3130"/>
              <a:gd name="T65" fmla="*/ 133 h 3097"/>
              <a:gd name="T66" fmla="*/ 2490 w 3130"/>
              <a:gd name="T67" fmla="*/ 688 h 3097"/>
              <a:gd name="T68" fmla="*/ 2406 w 3130"/>
              <a:gd name="T69" fmla="*/ 744 h 3097"/>
              <a:gd name="T70" fmla="*/ 2305 w 3130"/>
              <a:gd name="T71" fmla="*/ 724 h 3097"/>
              <a:gd name="T72" fmla="*/ 2249 w 3130"/>
              <a:gd name="T73" fmla="*/ 640 h 3097"/>
              <a:gd name="T74" fmla="*/ 2257 w 3130"/>
              <a:gd name="T75" fmla="*/ 81 h 3097"/>
              <a:gd name="T76" fmla="*/ 2328 w 3130"/>
              <a:gd name="T77" fmla="*/ 10 h 3097"/>
              <a:gd name="T78" fmla="*/ 801 w 3130"/>
              <a:gd name="T79" fmla="*/ 3 h 3097"/>
              <a:gd name="T80" fmla="*/ 884 w 3130"/>
              <a:gd name="T81" fmla="*/ 58 h 3097"/>
              <a:gd name="T82" fmla="*/ 907 w 3130"/>
              <a:gd name="T83" fmla="*/ 613 h 3097"/>
              <a:gd name="T84" fmla="*/ 868 w 3130"/>
              <a:gd name="T85" fmla="*/ 707 h 3097"/>
              <a:gd name="T86" fmla="*/ 774 w 3130"/>
              <a:gd name="T87" fmla="*/ 746 h 3097"/>
              <a:gd name="T88" fmla="*/ 680 w 3130"/>
              <a:gd name="T89" fmla="*/ 707 h 3097"/>
              <a:gd name="T90" fmla="*/ 641 w 3130"/>
              <a:gd name="T91" fmla="*/ 613 h 3097"/>
              <a:gd name="T92" fmla="*/ 663 w 3130"/>
              <a:gd name="T93" fmla="*/ 58 h 3097"/>
              <a:gd name="T94" fmla="*/ 746 w 3130"/>
              <a:gd name="T95" fmla="*/ 3 h 30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30" h="3097">
                <a:moveTo>
                  <a:pt x="2030" y="1582"/>
                </a:moveTo>
                <a:lnTo>
                  <a:pt x="1712" y="2131"/>
                </a:lnTo>
                <a:lnTo>
                  <a:pt x="2030" y="2131"/>
                </a:lnTo>
                <a:lnTo>
                  <a:pt x="2030" y="1582"/>
                </a:lnTo>
                <a:close/>
                <a:moveTo>
                  <a:pt x="1994" y="1334"/>
                </a:moveTo>
                <a:lnTo>
                  <a:pt x="2276" y="1334"/>
                </a:lnTo>
                <a:lnTo>
                  <a:pt x="2276" y="2131"/>
                </a:lnTo>
                <a:lnTo>
                  <a:pt x="2421" y="2131"/>
                </a:lnTo>
                <a:lnTo>
                  <a:pt x="2421" y="2327"/>
                </a:lnTo>
                <a:lnTo>
                  <a:pt x="2276" y="2327"/>
                </a:lnTo>
                <a:lnTo>
                  <a:pt x="2276" y="2600"/>
                </a:lnTo>
                <a:lnTo>
                  <a:pt x="2030" y="2600"/>
                </a:lnTo>
                <a:lnTo>
                  <a:pt x="2030" y="2327"/>
                </a:lnTo>
                <a:lnTo>
                  <a:pt x="1525" y="2327"/>
                </a:lnTo>
                <a:lnTo>
                  <a:pt x="1525" y="2108"/>
                </a:lnTo>
                <a:lnTo>
                  <a:pt x="1994" y="1334"/>
                </a:lnTo>
                <a:close/>
                <a:moveTo>
                  <a:pt x="949" y="1326"/>
                </a:moveTo>
                <a:lnTo>
                  <a:pt x="1158" y="1326"/>
                </a:lnTo>
                <a:lnTo>
                  <a:pt x="1158" y="2600"/>
                </a:lnTo>
                <a:lnTo>
                  <a:pt x="901" y="2600"/>
                </a:lnTo>
                <a:lnTo>
                  <a:pt x="901" y="1721"/>
                </a:lnTo>
                <a:lnTo>
                  <a:pt x="602" y="1721"/>
                </a:lnTo>
                <a:lnTo>
                  <a:pt x="602" y="1552"/>
                </a:lnTo>
                <a:lnTo>
                  <a:pt x="646" y="1550"/>
                </a:lnTo>
                <a:lnTo>
                  <a:pt x="685" y="1546"/>
                </a:lnTo>
                <a:lnTo>
                  <a:pt x="718" y="1543"/>
                </a:lnTo>
                <a:lnTo>
                  <a:pt x="745" y="1539"/>
                </a:lnTo>
                <a:lnTo>
                  <a:pt x="768" y="1535"/>
                </a:lnTo>
                <a:lnTo>
                  <a:pt x="803" y="1525"/>
                </a:lnTo>
                <a:lnTo>
                  <a:pt x="836" y="1510"/>
                </a:lnTo>
                <a:lnTo>
                  <a:pt x="864" y="1491"/>
                </a:lnTo>
                <a:lnTo>
                  <a:pt x="890" y="1469"/>
                </a:lnTo>
                <a:lnTo>
                  <a:pt x="905" y="1450"/>
                </a:lnTo>
                <a:lnTo>
                  <a:pt x="919" y="1429"/>
                </a:lnTo>
                <a:lnTo>
                  <a:pt x="930" y="1405"/>
                </a:lnTo>
                <a:lnTo>
                  <a:pt x="939" y="1378"/>
                </a:lnTo>
                <a:lnTo>
                  <a:pt x="945" y="1356"/>
                </a:lnTo>
                <a:lnTo>
                  <a:pt x="948" y="1339"/>
                </a:lnTo>
                <a:lnTo>
                  <a:pt x="949" y="1326"/>
                </a:lnTo>
                <a:close/>
                <a:moveTo>
                  <a:pt x="286" y="1032"/>
                </a:moveTo>
                <a:lnTo>
                  <a:pt x="286" y="2811"/>
                </a:lnTo>
                <a:lnTo>
                  <a:pt x="2843" y="2811"/>
                </a:lnTo>
                <a:lnTo>
                  <a:pt x="2843" y="1032"/>
                </a:lnTo>
                <a:lnTo>
                  <a:pt x="286" y="1032"/>
                </a:lnTo>
                <a:close/>
                <a:moveTo>
                  <a:pt x="0" y="249"/>
                </a:moveTo>
                <a:lnTo>
                  <a:pt x="597" y="249"/>
                </a:lnTo>
                <a:lnTo>
                  <a:pt x="597" y="390"/>
                </a:lnTo>
                <a:lnTo>
                  <a:pt x="570" y="416"/>
                </a:lnTo>
                <a:lnTo>
                  <a:pt x="548" y="445"/>
                </a:lnTo>
                <a:lnTo>
                  <a:pt x="530" y="479"/>
                </a:lnTo>
                <a:lnTo>
                  <a:pt x="517" y="514"/>
                </a:lnTo>
                <a:lnTo>
                  <a:pt x="509" y="551"/>
                </a:lnTo>
                <a:lnTo>
                  <a:pt x="506" y="590"/>
                </a:lnTo>
                <a:lnTo>
                  <a:pt x="509" y="629"/>
                </a:lnTo>
                <a:lnTo>
                  <a:pt x="517" y="668"/>
                </a:lnTo>
                <a:lnTo>
                  <a:pt x="531" y="703"/>
                </a:lnTo>
                <a:lnTo>
                  <a:pt x="549" y="736"/>
                </a:lnTo>
                <a:lnTo>
                  <a:pt x="571" y="766"/>
                </a:lnTo>
                <a:lnTo>
                  <a:pt x="599" y="792"/>
                </a:lnTo>
                <a:lnTo>
                  <a:pt x="628" y="814"/>
                </a:lnTo>
                <a:lnTo>
                  <a:pt x="661" y="833"/>
                </a:lnTo>
                <a:lnTo>
                  <a:pt x="696" y="847"/>
                </a:lnTo>
                <a:lnTo>
                  <a:pt x="734" y="855"/>
                </a:lnTo>
                <a:lnTo>
                  <a:pt x="774" y="858"/>
                </a:lnTo>
                <a:lnTo>
                  <a:pt x="814" y="855"/>
                </a:lnTo>
                <a:lnTo>
                  <a:pt x="851" y="847"/>
                </a:lnTo>
                <a:lnTo>
                  <a:pt x="886" y="833"/>
                </a:lnTo>
                <a:lnTo>
                  <a:pt x="920" y="814"/>
                </a:lnTo>
                <a:lnTo>
                  <a:pt x="950" y="792"/>
                </a:lnTo>
                <a:lnTo>
                  <a:pt x="976" y="766"/>
                </a:lnTo>
                <a:lnTo>
                  <a:pt x="999" y="736"/>
                </a:lnTo>
                <a:lnTo>
                  <a:pt x="1017" y="703"/>
                </a:lnTo>
                <a:lnTo>
                  <a:pt x="1030" y="668"/>
                </a:lnTo>
                <a:lnTo>
                  <a:pt x="1039" y="629"/>
                </a:lnTo>
                <a:lnTo>
                  <a:pt x="1042" y="590"/>
                </a:lnTo>
                <a:lnTo>
                  <a:pt x="1039" y="551"/>
                </a:lnTo>
                <a:lnTo>
                  <a:pt x="1030" y="514"/>
                </a:lnTo>
                <a:lnTo>
                  <a:pt x="1017" y="479"/>
                </a:lnTo>
                <a:lnTo>
                  <a:pt x="999" y="445"/>
                </a:lnTo>
                <a:lnTo>
                  <a:pt x="977" y="416"/>
                </a:lnTo>
                <a:lnTo>
                  <a:pt x="951" y="390"/>
                </a:lnTo>
                <a:lnTo>
                  <a:pt x="951" y="249"/>
                </a:lnTo>
                <a:lnTo>
                  <a:pt x="2202" y="249"/>
                </a:lnTo>
                <a:lnTo>
                  <a:pt x="2202" y="390"/>
                </a:lnTo>
                <a:lnTo>
                  <a:pt x="2176" y="416"/>
                </a:lnTo>
                <a:lnTo>
                  <a:pt x="2154" y="445"/>
                </a:lnTo>
                <a:lnTo>
                  <a:pt x="2136" y="479"/>
                </a:lnTo>
                <a:lnTo>
                  <a:pt x="2123" y="514"/>
                </a:lnTo>
                <a:lnTo>
                  <a:pt x="2115" y="551"/>
                </a:lnTo>
                <a:lnTo>
                  <a:pt x="2112" y="590"/>
                </a:lnTo>
                <a:lnTo>
                  <a:pt x="2115" y="629"/>
                </a:lnTo>
                <a:lnTo>
                  <a:pt x="2123" y="668"/>
                </a:lnTo>
                <a:lnTo>
                  <a:pt x="2137" y="703"/>
                </a:lnTo>
                <a:lnTo>
                  <a:pt x="2155" y="736"/>
                </a:lnTo>
                <a:lnTo>
                  <a:pt x="2177" y="766"/>
                </a:lnTo>
                <a:lnTo>
                  <a:pt x="2204" y="792"/>
                </a:lnTo>
                <a:lnTo>
                  <a:pt x="2233" y="814"/>
                </a:lnTo>
                <a:lnTo>
                  <a:pt x="2267" y="833"/>
                </a:lnTo>
                <a:lnTo>
                  <a:pt x="2302" y="847"/>
                </a:lnTo>
                <a:lnTo>
                  <a:pt x="2340" y="855"/>
                </a:lnTo>
                <a:lnTo>
                  <a:pt x="2379" y="858"/>
                </a:lnTo>
                <a:lnTo>
                  <a:pt x="2420" y="855"/>
                </a:lnTo>
                <a:lnTo>
                  <a:pt x="2457" y="847"/>
                </a:lnTo>
                <a:lnTo>
                  <a:pt x="2492" y="833"/>
                </a:lnTo>
                <a:lnTo>
                  <a:pt x="2525" y="814"/>
                </a:lnTo>
                <a:lnTo>
                  <a:pt x="2555" y="792"/>
                </a:lnTo>
                <a:lnTo>
                  <a:pt x="2582" y="766"/>
                </a:lnTo>
                <a:lnTo>
                  <a:pt x="2604" y="736"/>
                </a:lnTo>
                <a:lnTo>
                  <a:pt x="2623" y="703"/>
                </a:lnTo>
                <a:lnTo>
                  <a:pt x="2636" y="668"/>
                </a:lnTo>
                <a:lnTo>
                  <a:pt x="2645" y="629"/>
                </a:lnTo>
                <a:lnTo>
                  <a:pt x="2647" y="590"/>
                </a:lnTo>
                <a:lnTo>
                  <a:pt x="2645" y="551"/>
                </a:lnTo>
                <a:lnTo>
                  <a:pt x="2636" y="514"/>
                </a:lnTo>
                <a:lnTo>
                  <a:pt x="2623" y="479"/>
                </a:lnTo>
                <a:lnTo>
                  <a:pt x="2605" y="445"/>
                </a:lnTo>
                <a:lnTo>
                  <a:pt x="2583" y="416"/>
                </a:lnTo>
                <a:lnTo>
                  <a:pt x="2556" y="390"/>
                </a:lnTo>
                <a:lnTo>
                  <a:pt x="2556" y="249"/>
                </a:lnTo>
                <a:lnTo>
                  <a:pt x="3130" y="249"/>
                </a:lnTo>
                <a:lnTo>
                  <a:pt x="3130" y="3097"/>
                </a:lnTo>
                <a:lnTo>
                  <a:pt x="0" y="3097"/>
                </a:lnTo>
                <a:lnTo>
                  <a:pt x="0" y="249"/>
                </a:lnTo>
                <a:close/>
                <a:moveTo>
                  <a:pt x="2379" y="0"/>
                </a:moveTo>
                <a:lnTo>
                  <a:pt x="2406" y="3"/>
                </a:lnTo>
                <a:lnTo>
                  <a:pt x="2432" y="10"/>
                </a:lnTo>
                <a:lnTo>
                  <a:pt x="2454" y="23"/>
                </a:lnTo>
                <a:lnTo>
                  <a:pt x="2474" y="39"/>
                </a:lnTo>
                <a:lnTo>
                  <a:pt x="2490" y="58"/>
                </a:lnTo>
                <a:lnTo>
                  <a:pt x="2502" y="81"/>
                </a:lnTo>
                <a:lnTo>
                  <a:pt x="2510" y="107"/>
                </a:lnTo>
                <a:lnTo>
                  <a:pt x="2513" y="133"/>
                </a:lnTo>
                <a:lnTo>
                  <a:pt x="2513" y="613"/>
                </a:lnTo>
                <a:lnTo>
                  <a:pt x="2510" y="640"/>
                </a:lnTo>
                <a:lnTo>
                  <a:pt x="2502" y="665"/>
                </a:lnTo>
                <a:lnTo>
                  <a:pt x="2490" y="688"/>
                </a:lnTo>
                <a:lnTo>
                  <a:pt x="2474" y="707"/>
                </a:lnTo>
                <a:lnTo>
                  <a:pt x="2454" y="724"/>
                </a:lnTo>
                <a:lnTo>
                  <a:pt x="2432" y="736"/>
                </a:lnTo>
                <a:lnTo>
                  <a:pt x="2406" y="744"/>
                </a:lnTo>
                <a:lnTo>
                  <a:pt x="2379" y="746"/>
                </a:lnTo>
                <a:lnTo>
                  <a:pt x="2352" y="744"/>
                </a:lnTo>
                <a:lnTo>
                  <a:pt x="2328" y="736"/>
                </a:lnTo>
                <a:lnTo>
                  <a:pt x="2305" y="724"/>
                </a:lnTo>
                <a:lnTo>
                  <a:pt x="2285" y="707"/>
                </a:lnTo>
                <a:lnTo>
                  <a:pt x="2269" y="688"/>
                </a:lnTo>
                <a:lnTo>
                  <a:pt x="2257" y="665"/>
                </a:lnTo>
                <a:lnTo>
                  <a:pt x="2249" y="640"/>
                </a:lnTo>
                <a:lnTo>
                  <a:pt x="2247" y="613"/>
                </a:lnTo>
                <a:lnTo>
                  <a:pt x="2247" y="133"/>
                </a:lnTo>
                <a:lnTo>
                  <a:pt x="2249" y="107"/>
                </a:lnTo>
                <a:lnTo>
                  <a:pt x="2257" y="81"/>
                </a:lnTo>
                <a:lnTo>
                  <a:pt x="2269" y="58"/>
                </a:lnTo>
                <a:lnTo>
                  <a:pt x="2285" y="39"/>
                </a:lnTo>
                <a:lnTo>
                  <a:pt x="2305" y="23"/>
                </a:lnTo>
                <a:lnTo>
                  <a:pt x="2328" y="10"/>
                </a:lnTo>
                <a:lnTo>
                  <a:pt x="2352" y="3"/>
                </a:lnTo>
                <a:lnTo>
                  <a:pt x="2379" y="0"/>
                </a:lnTo>
                <a:close/>
                <a:moveTo>
                  <a:pt x="774" y="0"/>
                </a:moveTo>
                <a:lnTo>
                  <a:pt x="801" y="3"/>
                </a:lnTo>
                <a:lnTo>
                  <a:pt x="826" y="10"/>
                </a:lnTo>
                <a:lnTo>
                  <a:pt x="848" y="23"/>
                </a:lnTo>
                <a:lnTo>
                  <a:pt x="868" y="39"/>
                </a:lnTo>
                <a:lnTo>
                  <a:pt x="884" y="58"/>
                </a:lnTo>
                <a:lnTo>
                  <a:pt x="896" y="81"/>
                </a:lnTo>
                <a:lnTo>
                  <a:pt x="904" y="107"/>
                </a:lnTo>
                <a:lnTo>
                  <a:pt x="907" y="133"/>
                </a:lnTo>
                <a:lnTo>
                  <a:pt x="907" y="613"/>
                </a:lnTo>
                <a:lnTo>
                  <a:pt x="904" y="640"/>
                </a:lnTo>
                <a:lnTo>
                  <a:pt x="896" y="665"/>
                </a:lnTo>
                <a:lnTo>
                  <a:pt x="884" y="688"/>
                </a:lnTo>
                <a:lnTo>
                  <a:pt x="868" y="707"/>
                </a:lnTo>
                <a:lnTo>
                  <a:pt x="848" y="724"/>
                </a:lnTo>
                <a:lnTo>
                  <a:pt x="826" y="736"/>
                </a:lnTo>
                <a:lnTo>
                  <a:pt x="801" y="744"/>
                </a:lnTo>
                <a:lnTo>
                  <a:pt x="774" y="746"/>
                </a:lnTo>
                <a:lnTo>
                  <a:pt x="746" y="744"/>
                </a:lnTo>
                <a:lnTo>
                  <a:pt x="722" y="736"/>
                </a:lnTo>
                <a:lnTo>
                  <a:pt x="699" y="724"/>
                </a:lnTo>
                <a:lnTo>
                  <a:pt x="680" y="707"/>
                </a:lnTo>
                <a:lnTo>
                  <a:pt x="663" y="688"/>
                </a:lnTo>
                <a:lnTo>
                  <a:pt x="651" y="665"/>
                </a:lnTo>
                <a:lnTo>
                  <a:pt x="643" y="640"/>
                </a:lnTo>
                <a:lnTo>
                  <a:pt x="641" y="613"/>
                </a:lnTo>
                <a:lnTo>
                  <a:pt x="641" y="133"/>
                </a:lnTo>
                <a:lnTo>
                  <a:pt x="643" y="107"/>
                </a:lnTo>
                <a:lnTo>
                  <a:pt x="651" y="81"/>
                </a:lnTo>
                <a:lnTo>
                  <a:pt x="663" y="58"/>
                </a:lnTo>
                <a:lnTo>
                  <a:pt x="680" y="39"/>
                </a:lnTo>
                <a:lnTo>
                  <a:pt x="699" y="23"/>
                </a:lnTo>
                <a:lnTo>
                  <a:pt x="722" y="10"/>
                </a:lnTo>
                <a:lnTo>
                  <a:pt x="746" y="3"/>
                </a:lnTo>
                <a:lnTo>
                  <a:pt x="774"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5</xdr:col>
      <xdr:colOff>123825</xdr:colOff>
      <xdr:row>1</xdr:row>
      <xdr:rowOff>85725</xdr:rowOff>
    </xdr:from>
    <xdr:ext cx="180975" cy="180975"/>
    <xdr:grpSp>
      <xdr:nvGrpSpPr>
        <xdr:cNvPr id="7" name="أيقونة الوقت" descr="ساعة">
          <a:extLst>
            <a:ext uri="{FF2B5EF4-FFF2-40B4-BE49-F238E27FC236}">
              <a16:creationId xmlns:a16="http://schemas.microsoft.com/office/drawing/2014/main" id="{80ABA77A-4550-47A9-81C8-E77965CB94B2}"/>
            </a:ext>
          </a:extLst>
        </xdr:cNvPr>
        <xdr:cNvGrpSpPr>
          <a:grpSpLocks noChangeAspect="1"/>
        </xdr:cNvGrpSpPr>
      </xdr:nvGrpSpPr>
      <xdr:grpSpPr bwMode="auto">
        <a:xfrm flipH="1">
          <a:off x="11235108975" y="590550"/>
          <a:ext cx="180975" cy="180975"/>
          <a:chOff x="390" y="69"/>
          <a:chExt cx="19" cy="19"/>
        </a:xfrm>
      </xdr:grpSpPr>
      <xdr:sp macro="" textlink="">
        <xdr:nvSpPr>
          <xdr:cNvPr id="8" name="مستطيل 9">
            <a:extLst>
              <a:ext uri="{FF2B5EF4-FFF2-40B4-BE49-F238E27FC236}">
                <a16:creationId xmlns:a16="http://schemas.microsoft.com/office/drawing/2014/main" id="{ADA3F35A-7CEA-4A78-9A63-7A64B2116429}"/>
              </a:ext>
            </a:extLst>
          </xdr:cNvPr>
          <xdr:cNvSpPr>
            <a:spLocks noChangeArrowheads="1"/>
          </xdr:cNvSpPr>
        </xdr:nvSpPr>
        <xdr:spPr bwMode="auto">
          <a:xfrm flipH="1">
            <a:off x="390" y="69"/>
            <a:ext cx="19"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شكل حر 10">
            <a:extLst>
              <a:ext uri="{FF2B5EF4-FFF2-40B4-BE49-F238E27FC236}">
                <a16:creationId xmlns:a16="http://schemas.microsoft.com/office/drawing/2014/main" id="{45AC14FC-992D-4AD2-816D-3069341DFE51}"/>
              </a:ext>
            </a:extLst>
          </xdr:cNvPr>
          <xdr:cNvSpPr>
            <a:spLocks noEditPoints="1"/>
          </xdr:cNvSpPr>
        </xdr:nvSpPr>
        <xdr:spPr bwMode="auto">
          <a:xfrm flipH="1">
            <a:off x="390" y="69"/>
            <a:ext cx="19" cy="19"/>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6</xdr:col>
      <xdr:colOff>123825</xdr:colOff>
      <xdr:row>1</xdr:row>
      <xdr:rowOff>95250</xdr:rowOff>
    </xdr:from>
    <xdr:ext cx="200025" cy="161925"/>
    <xdr:grpSp>
      <xdr:nvGrpSpPr>
        <xdr:cNvPr id="10" name="أيقونة الوصف" descr="الوصف">
          <a:extLst>
            <a:ext uri="{FF2B5EF4-FFF2-40B4-BE49-F238E27FC236}">
              <a16:creationId xmlns:a16="http://schemas.microsoft.com/office/drawing/2014/main" id="{5627C21D-BB29-4024-92DC-54C6972F7B45}"/>
            </a:ext>
          </a:extLst>
        </xdr:cNvPr>
        <xdr:cNvGrpSpPr>
          <a:grpSpLocks noChangeAspect="1"/>
        </xdr:cNvGrpSpPr>
      </xdr:nvGrpSpPr>
      <xdr:grpSpPr bwMode="auto">
        <a:xfrm flipH="1">
          <a:off x="11233575450" y="600075"/>
          <a:ext cx="200025" cy="161925"/>
          <a:chOff x="530" y="70"/>
          <a:chExt cx="21" cy="17"/>
        </a:xfrm>
      </xdr:grpSpPr>
      <xdr:sp macro="" textlink="">
        <xdr:nvSpPr>
          <xdr:cNvPr id="11" name="مستطيل 14">
            <a:extLst>
              <a:ext uri="{FF2B5EF4-FFF2-40B4-BE49-F238E27FC236}">
                <a16:creationId xmlns:a16="http://schemas.microsoft.com/office/drawing/2014/main" id="{8A3A5451-2706-4FBE-ABE7-91A4FE2DAC93}"/>
              </a:ext>
            </a:extLst>
          </xdr:cNvPr>
          <xdr:cNvSpPr>
            <a:spLocks noChangeArrowheads="1"/>
          </xdr:cNvSpPr>
        </xdr:nvSpPr>
        <xdr:spPr bwMode="auto">
          <a:xfrm flipH="1">
            <a:off x="530" y="70"/>
            <a:ext cx="21" cy="1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شكل حر 15">
            <a:extLst>
              <a:ext uri="{FF2B5EF4-FFF2-40B4-BE49-F238E27FC236}">
                <a16:creationId xmlns:a16="http://schemas.microsoft.com/office/drawing/2014/main" id="{1983460B-CFCB-4711-8DED-1522BE7784F0}"/>
              </a:ext>
            </a:extLst>
          </xdr:cNvPr>
          <xdr:cNvSpPr>
            <a:spLocks noEditPoints="1"/>
          </xdr:cNvSpPr>
        </xdr:nvSpPr>
        <xdr:spPr bwMode="auto">
          <a:xfrm flipH="1">
            <a:off x="530" y="70"/>
            <a:ext cx="20" cy="17"/>
          </a:xfrm>
          <a:custGeom>
            <a:avLst/>
            <a:gdLst>
              <a:gd name="T0" fmla="*/ 3165 w 3165"/>
              <a:gd name="T1" fmla="*/ 2687 h 2687"/>
              <a:gd name="T2" fmla="*/ 339 w 3165"/>
              <a:gd name="T3" fmla="*/ 2009 h 2687"/>
              <a:gd name="T4" fmla="*/ 471 w 3165"/>
              <a:gd name="T5" fmla="*/ 2036 h 2687"/>
              <a:gd name="T6" fmla="*/ 578 w 3165"/>
              <a:gd name="T7" fmla="*/ 2108 h 2687"/>
              <a:gd name="T8" fmla="*/ 651 w 3165"/>
              <a:gd name="T9" fmla="*/ 2215 h 2687"/>
              <a:gd name="T10" fmla="*/ 677 w 3165"/>
              <a:gd name="T11" fmla="*/ 2346 h 2687"/>
              <a:gd name="T12" fmla="*/ 651 w 3165"/>
              <a:gd name="T13" fmla="*/ 2478 h 2687"/>
              <a:gd name="T14" fmla="*/ 578 w 3165"/>
              <a:gd name="T15" fmla="*/ 2585 h 2687"/>
              <a:gd name="T16" fmla="*/ 471 w 3165"/>
              <a:gd name="T17" fmla="*/ 2658 h 2687"/>
              <a:gd name="T18" fmla="*/ 339 w 3165"/>
              <a:gd name="T19" fmla="*/ 2684 h 2687"/>
              <a:gd name="T20" fmla="*/ 207 w 3165"/>
              <a:gd name="T21" fmla="*/ 2658 h 2687"/>
              <a:gd name="T22" fmla="*/ 100 w 3165"/>
              <a:gd name="T23" fmla="*/ 2585 h 2687"/>
              <a:gd name="T24" fmla="*/ 26 w 3165"/>
              <a:gd name="T25" fmla="*/ 2478 h 2687"/>
              <a:gd name="T26" fmla="*/ 0 w 3165"/>
              <a:gd name="T27" fmla="*/ 2346 h 2687"/>
              <a:gd name="T28" fmla="*/ 26 w 3165"/>
              <a:gd name="T29" fmla="*/ 2215 h 2687"/>
              <a:gd name="T30" fmla="*/ 100 w 3165"/>
              <a:gd name="T31" fmla="*/ 2108 h 2687"/>
              <a:gd name="T32" fmla="*/ 207 w 3165"/>
              <a:gd name="T33" fmla="*/ 2036 h 2687"/>
              <a:gd name="T34" fmla="*/ 339 w 3165"/>
              <a:gd name="T35" fmla="*/ 2009 h 2687"/>
              <a:gd name="T36" fmla="*/ 3165 w 3165"/>
              <a:gd name="T37" fmla="*/ 1671 h 2687"/>
              <a:gd name="T38" fmla="*/ 339 w 3165"/>
              <a:gd name="T39" fmla="*/ 971 h 2687"/>
              <a:gd name="T40" fmla="*/ 471 w 3165"/>
              <a:gd name="T41" fmla="*/ 997 h 2687"/>
              <a:gd name="T42" fmla="*/ 578 w 3165"/>
              <a:gd name="T43" fmla="*/ 1070 h 2687"/>
              <a:gd name="T44" fmla="*/ 651 w 3165"/>
              <a:gd name="T45" fmla="*/ 1177 h 2687"/>
              <a:gd name="T46" fmla="*/ 677 w 3165"/>
              <a:gd name="T47" fmla="*/ 1308 h 2687"/>
              <a:gd name="T48" fmla="*/ 651 w 3165"/>
              <a:gd name="T49" fmla="*/ 1440 h 2687"/>
              <a:gd name="T50" fmla="*/ 578 w 3165"/>
              <a:gd name="T51" fmla="*/ 1547 h 2687"/>
              <a:gd name="T52" fmla="*/ 471 w 3165"/>
              <a:gd name="T53" fmla="*/ 1619 h 2687"/>
              <a:gd name="T54" fmla="*/ 339 w 3165"/>
              <a:gd name="T55" fmla="*/ 1646 h 2687"/>
              <a:gd name="T56" fmla="*/ 207 w 3165"/>
              <a:gd name="T57" fmla="*/ 1619 h 2687"/>
              <a:gd name="T58" fmla="*/ 100 w 3165"/>
              <a:gd name="T59" fmla="*/ 1547 h 2687"/>
              <a:gd name="T60" fmla="*/ 26 w 3165"/>
              <a:gd name="T61" fmla="*/ 1440 h 2687"/>
              <a:gd name="T62" fmla="*/ 0 w 3165"/>
              <a:gd name="T63" fmla="*/ 1308 h 2687"/>
              <a:gd name="T64" fmla="*/ 26 w 3165"/>
              <a:gd name="T65" fmla="*/ 1177 h 2687"/>
              <a:gd name="T66" fmla="*/ 100 w 3165"/>
              <a:gd name="T67" fmla="*/ 1070 h 2687"/>
              <a:gd name="T68" fmla="*/ 207 w 3165"/>
              <a:gd name="T69" fmla="*/ 997 h 2687"/>
              <a:gd name="T70" fmla="*/ 339 w 3165"/>
              <a:gd name="T71" fmla="*/ 971 h 2687"/>
              <a:gd name="T72" fmla="*/ 3165 w 3165"/>
              <a:gd name="T73" fmla="*/ 654 h 2687"/>
              <a:gd name="T74" fmla="*/ 339 w 3165"/>
              <a:gd name="T75" fmla="*/ 0 h 2687"/>
              <a:gd name="T76" fmla="*/ 471 w 3165"/>
              <a:gd name="T77" fmla="*/ 27 h 2687"/>
              <a:gd name="T78" fmla="*/ 578 w 3165"/>
              <a:gd name="T79" fmla="*/ 99 h 2687"/>
              <a:gd name="T80" fmla="*/ 651 w 3165"/>
              <a:gd name="T81" fmla="*/ 206 h 2687"/>
              <a:gd name="T82" fmla="*/ 677 w 3165"/>
              <a:gd name="T83" fmla="*/ 338 h 2687"/>
              <a:gd name="T84" fmla="*/ 651 w 3165"/>
              <a:gd name="T85" fmla="*/ 469 h 2687"/>
              <a:gd name="T86" fmla="*/ 578 w 3165"/>
              <a:gd name="T87" fmla="*/ 576 h 2687"/>
              <a:gd name="T88" fmla="*/ 471 w 3165"/>
              <a:gd name="T89" fmla="*/ 648 h 2687"/>
              <a:gd name="T90" fmla="*/ 339 w 3165"/>
              <a:gd name="T91" fmla="*/ 675 h 2687"/>
              <a:gd name="T92" fmla="*/ 207 w 3165"/>
              <a:gd name="T93" fmla="*/ 648 h 2687"/>
              <a:gd name="T94" fmla="*/ 100 w 3165"/>
              <a:gd name="T95" fmla="*/ 576 h 2687"/>
              <a:gd name="T96" fmla="*/ 26 w 3165"/>
              <a:gd name="T97" fmla="*/ 469 h 2687"/>
              <a:gd name="T98" fmla="*/ 0 w 3165"/>
              <a:gd name="T99" fmla="*/ 338 h 2687"/>
              <a:gd name="T100" fmla="*/ 26 w 3165"/>
              <a:gd name="T101" fmla="*/ 206 h 2687"/>
              <a:gd name="T102" fmla="*/ 100 w 3165"/>
              <a:gd name="T103" fmla="*/ 99 h 2687"/>
              <a:gd name="T104" fmla="*/ 207 w 3165"/>
              <a:gd name="T105" fmla="*/ 27 h 2687"/>
              <a:gd name="T106" fmla="*/ 339 w 3165"/>
              <a:gd name="T107" fmla="*/ 0 h 2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65" h="2687">
                <a:moveTo>
                  <a:pt x="1077" y="2043"/>
                </a:moveTo>
                <a:lnTo>
                  <a:pt x="3165" y="2043"/>
                </a:lnTo>
                <a:lnTo>
                  <a:pt x="3165" y="2687"/>
                </a:lnTo>
                <a:lnTo>
                  <a:pt x="1077" y="2687"/>
                </a:lnTo>
                <a:lnTo>
                  <a:pt x="1077" y="2043"/>
                </a:lnTo>
                <a:close/>
                <a:moveTo>
                  <a:pt x="339" y="2009"/>
                </a:moveTo>
                <a:lnTo>
                  <a:pt x="385" y="2013"/>
                </a:lnTo>
                <a:lnTo>
                  <a:pt x="428" y="2022"/>
                </a:lnTo>
                <a:lnTo>
                  <a:pt x="471" y="2036"/>
                </a:lnTo>
                <a:lnTo>
                  <a:pt x="510" y="2055"/>
                </a:lnTo>
                <a:lnTo>
                  <a:pt x="546" y="2080"/>
                </a:lnTo>
                <a:lnTo>
                  <a:pt x="578" y="2108"/>
                </a:lnTo>
                <a:lnTo>
                  <a:pt x="606" y="2140"/>
                </a:lnTo>
                <a:lnTo>
                  <a:pt x="630" y="2176"/>
                </a:lnTo>
                <a:lnTo>
                  <a:pt x="651" y="2215"/>
                </a:lnTo>
                <a:lnTo>
                  <a:pt x="665" y="2257"/>
                </a:lnTo>
                <a:lnTo>
                  <a:pt x="674" y="2301"/>
                </a:lnTo>
                <a:lnTo>
                  <a:pt x="677" y="2346"/>
                </a:lnTo>
                <a:lnTo>
                  <a:pt x="674" y="2392"/>
                </a:lnTo>
                <a:lnTo>
                  <a:pt x="665" y="2437"/>
                </a:lnTo>
                <a:lnTo>
                  <a:pt x="651" y="2478"/>
                </a:lnTo>
                <a:lnTo>
                  <a:pt x="630" y="2517"/>
                </a:lnTo>
                <a:lnTo>
                  <a:pt x="606" y="2553"/>
                </a:lnTo>
                <a:lnTo>
                  <a:pt x="578" y="2585"/>
                </a:lnTo>
                <a:lnTo>
                  <a:pt x="546" y="2614"/>
                </a:lnTo>
                <a:lnTo>
                  <a:pt x="510" y="2638"/>
                </a:lnTo>
                <a:lnTo>
                  <a:pt x="471" y="2658"/>
                </a:lnTo>
                <a:lnTo>
                  <a:pt x="428" y="2672"/>
                </a:lnTo>
                <a:lnTo>
                  <a:pt x="385" y="2681"/>
                </a:lnTo>
                <a:lnTo>
                  <a:pt x="339" y="2684"/>
                </a:lnTo>
                <a:lnTo>
                  <a:pt x="293" y="2681"/>
                </a:lnTo>
                <a:lnTo>
                  <a:pt x="248" y="2672"/>
                </a:lnTo>
                <a:lnTo>
                  <a:pt x="207" y="2658"/>
                </a:lnTo>
                <a:lnTo>
                  <a:pt x="168" y="2638"/>
                </a:lnTo>
                <a:lnTo>
                  <a:pt x="132" y="2614"/>
                </a:lnTo>
                <a:lnTo>
                  <a:pt x="100" y="2585"/>
                </a:lnTo>
                <a:lnTo>
                  <a:pt x="70" y="2553"/>
                </a:lnTo>
                <a:lnTo>
                  <a:pt x="46" y="2517"/>
                </a:lnTo>
                <a:lnTo>
                  <a:pt x="26" y="2478"/>
                </a:lnTo>
                <a:lnTo>
                  <a:pt x="12" y="2437"/>
                </a:lnTo>
                <a:lnTo>
                  <a:pt x="3" y="2392"/>
                </a:lnTo>
                <a:lnTo>
                  <a:pt x="0" y="2346"/>
                </a:lnTo>
                <a:lnTo>
                  <a:pt x="3" y="2301"/>
                </a:lnTo>
                <a:lnTo>
                  <a:pt x="12" y="2257"/>
                </a:lnTo>
                <a:lnTo>
                  <a:pt x="26" y="2215"/>
                </a:lnTo>
                <a:lnTo>
                  <a:pt x="46" y="2176"/>
                </a:lnTo>
                <a:lnTo>
                  <a:pt x="70" y="2140"/>
                </a:lnTo>
                <a:lnTo>
                  <a:pt x="100" y="2108"/>
                </a:lnTo>
                <a:lnTo>
                  <a:pt x="132" y="2080"/>
                </a:lnTo>
                <a:lnTo>
                  <a:pt x="168" y="2055"/>
                </a:lnTo>
                <a:lnTo>
                  <a:pt x="207" y="2036"/>
                </a:lnTo>
                <a:lnTo>
                  <a:pt x="248" y="2022"/>
                </a:lnTo>
                <a:lnTo>
                  <a:pt x="293" y="2013"/>
                </a:lnTo>
                <a:lnTo>
                  <a:pt x="339" y="2009"/>
                </a:lnTo>
                <a:close/>
                <a:moveTo>
                  <a:pt x="1077" y="1026"/>
                </a:moveTo>
                <a:lnTo>
                  <a:pt x="3165" y="1026"/>
                </a:lnTo>
                <a:lnTo>
                  <a:pt x="3165" y="1671"/>
                </a:lnTo>
                <a:lnTo>
                  <a:pt x="1077" y="1671"/>
                </a:lnTo>
                <a:lnTo>
                  <a:pt x="1077" y="1026"/>
                </a:lnTo>
                <a:close/>
                <a:moveTo>
                  <a:pt x="339" y="971"/>
                </a:moveTo>
                <a:lnTo>
                  <a:pt x="385" y="974"/>
                </a:lnTo>
                <a:lnTo>
                  <a:pt x="428" y="983"/>
                </a:lnTo>
                <a:lnTo>
                  <a:pt x="471" y="997"/>
                </a:lnTo>
                <a:lnTo>
                  <a:pt x="510" y="1017"/>
                </a:lnTo>
                <a:lnTo>
                  <a:pt x="546" y="1041"/>
                </a:lnTo>
                <a:lnTo>
                  <a:pt x="578" y="1070"/>
                </a:lnTo>
                <a:lnTo>
                  <a:pt x="606" y="1102"/>
                </a:lnTo>
                <a:lnTo>
                  <a:pt x="630" y="1138"/>
                </a:lnTo>
                <a:lnTo>
                  <a:pt x="651" y="1177"/>
                </a:lnTo>
                <a:lnTo>
                  <a:pt x="665" y="1218"/>
                </a:lnTo>
                <a:lnTo>
                  <a:pt x="674" y="1262"/>
                </a:lnTo>
                <a:lnTo>
                  <a:pt x="677" y="1308"/>
                </a:lnTo>
                <a:lnTo>
                  <a:pt x="674" y="1354"/>
                </a:lnTo>
                <a:lnTo>
                  <a:pt x="665" y="1398"/>
                </a:lnTo>
                <a:lnTo>
                  <a:pt x="651" y="1440"/>
                </a:lnTo>
                <a:lnTo>
                  <a:pt x="630" y="1479"/>
                </a:lnTo>
                <a:lnTo>
                  <a:pt x="606" y="1515"/>
                </a:lnTo>
                <a:lnTo>
                  <a:pt x="578" y="1547"/>
                </a:lnTo>
                <a:lnTo>
                  <a:pt x="546" y="1575"/>
                </a:lnTo>
                <a:lnTo>
                  <a:pt x="510" y="1600"/>
                </a:lnTo>
                <a:lnTo>
                  <a:pt x="471" y="1619"/>
                </a:lnTo>
                <a:lnTo>
                  <a:pt x="428" y="1633"/>
                </a:lnTo>
                <a:lnTo>
                  <a:pt x="385" y="1642"/>
                </a:lnTo>
                <a:lnTo>
                  <a:pt x="339" y="1646"/>
                </a:lnTo>
                <a:lnTo>
                  <a:pt x="293" y="1642"/>
                </a:lnTo>
                <a:lnTo>
                  <a:pt x="248" y="1633"/>
                </a:lnTo>
                <a:lnTo>
                  <a:pt x="207" y="1619"/>
                </a:lnTo>
                <a:lnTo>
                  <a:pt x="168" y="1600"/>
                </a:lnTo>
                <a:lnTo>
                  <a:pt x="132" y="1575"/>
                </a:lnTo>
                <a:lnTo>
                  <a:pt x="100" y="1547"/>
                </a:lnTo>
                <a:lnTo>
                  <a:pt x="70" y="1515"/>
                </a:lnTo>
                <a:lnTo>
                  <a:pt x="46" y="1479"/>
                </a:lnTo>
                <a:lnTo>
                  <a:pt x="26" y="1440"/>
                </a:lnTo>
                <a:lnTo>
                  <a:pt x="12" y="1398"/>
                </a:lnTo>
                <a:lnTo>
                  <a:pt x="3" y="1354"/>
                </a:lnTo>
                <a:lnTo>
                  <a:pt x="0" y="1308"/>
                </a:lnTo>
                <a:lnTo>
                  <a:pt x="3" y="1262"/>
                </a:lnTo>
                <a:lnTo>
                  <a:pt x="12" y="1218"/>
                </a:lnTo>
                <a:lnTo>
                  <a:pt x="26" y="1177"/>
                </a:lnTo>
                <a:lnTo>
                  <a:pt x="46" y="1138"/>
                </a:lnTo>
                <a:lnTo>
                  <a:pt x="70" y="1102"/>
                </a:lnTo>
                <a:lnTo>
                  <a:pt x="100" y="1070"/>
                </a:lnTo>
                <a:lnTo>
                  <a:pt x="132" y="1041"/>
                </a:lnTo>
                <a:lnTo>
                  <a:pt x="168" y="1017"/>
                </a:lnTo>
                <a:lnTo>
                  <a:pt x="207" y="997"/>
                </a:lnTo>
                <a:lnTo>
                  <a:pt x="248" y="983"/>
                </a:lnTo>
                <a:lnTo>
                  <a:pt x="293" y="974"/>
                </a:lnTo>
                <a:lnTo>
                  <a:pt x="339" y="971"/>
                </a:lnTo>
                <a:close/>
                <a:moveTo>
                  <a:pt x="1077" y="10"/>
                </a:moveTo>
                <a:lnTo>
                  <a:pt x="3165" y="10"/>
                </a:lnTo>
                <a:lnTo>
                  <a:pt x="3165" y="654"/>
                </a:lnTo>
                <a:lnTo>
                  <a:pt x="1077" y="654"/>
                </a:lnTo>
                <a:lnTo>
                  <a:pt x="1077" y="10"/>
                </a:lnTo>
                <a:close/>
                <a:moveTo>
                  <a:pt x="339" y="0"/>
                </a:moveTo>
                <a:lnTo>
                  <a:pt x="385" y="3"/>
                </a:lnTo>
                <a:lnTo>
                  <a:pt x="428" y="12"/>
                </a:lnTo>
                <a:lnTo>
                  <a:pt x="471" y="27"/>
                </a:lnTo>
                <a:lnTo>
                  <a:pt x="510" y="46"/>
                </a:lnTo>
                <a:lnTo>
                  <a:pt x="546" y="71"/>
                </a:lnTo>
                <a:lnTo>
                  <a:pt x="578" y="99"/>
                </a:lnTo>
                <a:lnTo>
                  <a:pt x="606" y="131"/>
                </a:lnTo>
                <a:lnTo>
                  <a:pt x="630" y="167"/>
                </a:lnTo>
                <a:lnTo>
                  <a:pt x="651" y="206"/>
                </a:lnTo>
                <a:lnTo>
                  <a:pt x="665" y="248"/>
                </a:lnTo>
                <a:lnTo>
                  <a:pt x="674" y="293"/>
                </a:lnTo>
                <a:lnTo>
                  <a:pt x="677" y="338"/>
                </a:lnTo>
                <a:lnTo>
                  <a:pt x="674" y="384"/>
                </a:lnTo>
                <a:lnTo>
                  <a:pt x="665" y="428"/>
                </a:lnTo>
                <a:lnTo>
                  <a:pt x="651" y="469"/>
                </a:lnTo>
                <a:lnTo>
                  <a:pt x="630" y="508"/>
                </a:lnTo>
                <a:lnTo>
                  <a:pt x="606" y="544"/>
                </a:lnTo>
                <a:lnTo>
                  <a:pt x="578" y="576"/>
                </a:lnTo>
                <a:lnTo>
                  <a:pt x="546" y="605"/>
                </a:lnTo>
                <a:lnTo>
                  <a:pt x="510" y="629"/>
                </a:lnTo>
                <a:lnTo>
                  <a:pt x="471" y="648"/>
                </a:lnTo>
                <a:lnTo>
                  <a:pt x="428" y="663"/>
                </a:lnTo>
                <a:lnTo>
                  <a:pt x="385" y="672"/>
                </a:lnTo>
                <a:lnTo>
                  <a:pt x="339" y="675"/>
                </a:lnTo>
                <a:lnTo>
                  <a:pt x="293" y="672"/>
                </a:lnTo>
                <a:lnTo>
                  <a:pt x="248" y="663"/>
                </a:lnTo>
                <a:lnTo>
                  <a:pt x="207" y="648"/>
                </a:lnTo>
                <a:lnTo>
                  <a:pt x="168" y="629"/>
                </a:lnTo>
                <a:lnTo>
                  <a:pt x="132" y="605"/>
                </a:lnTo>
                <a:lnTo>
                  <a:pt x="100" y="576"/>
                </a:lnTo>
                <a:lnTo>
                  <a:pt x="70" y="544"/>
                </a:lnTo>
                <a:lnTo>
                  <a:pt x="46" y="508"/>
                </a:lnTo>
                <a:lnTo>
                  <a:pt x="26" y="469"/>
                </a:lnTo>
                <a:lnTo>
                  <a:pt x="12" y="428"/>
                </a:lnTo>
                <a:lnTo>
                  <a:pt x="3" y="384"/>
                </a:lnTo>
                <a:lnTo>
                  <a:pt x="0" y="338"/>
                </a:lnTo>
                <a:lnTo>
                  <a:pt x="3" y="293"/>
                </a:lnTo>
                <a:lnTo>
                  <a:pt x="12" y="248"/>
                </a:lnTo>
                <a:lnTo>
                  <a:pt x="26" y="206"/>
                </a:lnTo>
                <a:lnTo>
                  <a:pt x="46" y="167"/>
                </a:lnTo>
                <a:lnTo>
                  <a:pt x="70" y="131"/>
                </a:lnTo>
                <a:lnTo>
                  <a:pt x="100" y="99"/>
                </a:lnTo>
                <a:lnTo>
                  <a:pt x="132" y="71"/>
                </a:lnTo>
                <a:lnTo>
                  <a:pt x="168" y="46"/>
                </a:lnTo>
                <a:lnTo>
                  <a:pt x="207" y="27"/>
                </a:lnTo>
                <a:lnTo>
                  <a:pt x="248" y="12"/>
                </a:lnTo>
                <a:lnTo>
                  <a:pt x="293" y="3"/>
                </a:lnTo>
                <a:lnTo>
                  <a:pt x="339"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85725</xdr:colOff>
      <xdr:row>1</xdr:row>
      <xdr:rowOff>86846</xdr:rowOff>
    </xdr:from>
    <xdr:ext cx="180975" cy="170329"/>
    <xdr:grpSp>
      <xdr:nvGrpSpPr>
        <xdr:cNvPr id="2" name="أيقونة الوقت" descr="ساعة">
          <a:extLst>
            <a:ext uri="{FF2B5EF4-FFF2-40B4-BE49-F238E27FC236}">
              <a16:creationId xmlns:a16="http://schemas.microsoft.com/office/drawing/2014/main" id="{C4646FB1-57E1-4B3E-9E97-69BD24E90072}"/>
            </a:ext>
          </a:extLst>
        </xdr:cNvPr>
        <xdr:cNvGrpSpPr>
          <a:grpSpLocks noChangeAspect="1"/>
        </xdr:cNvGrpSpPr>
      </xdr:nvGrpSpPr>
      <xdr:grpSpPr bwMode="auto">
        <a:xfrm flipH="1">
          <a:off x="11233699275" y="591671"/>
          <a:ext cx="180975" cy="170329"/>
          <a:chOff x="30" y="8"/>
          <a:chExt cx="19" cy="94"/>
        </a:xfrm>
      </xdr:grpSpPr>
      <xdr:sp macro="" textlink="">
        <xdr:nvSpPr>
          <xdr:cNvPr id="3" name="تشكيل تلقائي 2">
            <a:extLst>
              <a:ext uri="{FF2B5EF4-FFF2-40B4-BE49-F238E27FC236}">
                <a16:creationId xmlns:a16="http://schemas.microsoft.com/office/drawing/2014/main" id="{1745F1FC-172A-405F-86FA-7217F72DDDE8}"/>
              </a:ext>
            </a:extLst>
          </xdr:cNvPr>
          <xdr:cNvSpPr>
            <a:spLocks noChangeAspect="1" noChangeArrowheads="1" noTextEdit="1"/>
          </xdr:cNvSpPr>
        </xdr:nvSpPr>
        <xdr:spPr bwMode="auto">
          <a:xfrm flipH="1">
            <a:off x="30" y="83"/>
            <a:ext cx="19" cy="1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مستطيل 4">
            <a:extLst>
              <a:ext uri="{FF2B5EF4-FFF2-40B4-BE49-F238E27FC236}">
                <a16:creationId xmlns:a16="http://schemas.microsoft.com/office/drawing/2014/main" id="{C3BCCAFD-6B18-4957-B35D-4F0592C3B08B}"/>
              </a:ext>
            </a:extLst>
          </xdr:cNvPr>
          <xdr:cNvSpPr>
            <a:spLocks noChangeArrowheads="1"/>
          </xdr:cNvSpPr>
        </xdr:nvSpPr>
        <xdr:spPr bwMode="auto">
          <a:xfrm flipH="1">
            <a:off x="30" y="8"/>
            <a:ext cx="19" cy="94"/>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5" name="شكل حر 5">
            <a:extLst>
              <a:ext uri="{FF2B5EF4-FFF2-40B4-BE49-F238E27FC236}">
                <a16:creationId xmlns:a16="http://schemas.microsoft.com/office/drawing/2014/main" id="{6FF077C1-FAFE-47DA-896A-CCB23785354B}"/>
              </a:ext>
            </a:extLst>
          </xdr:cNvPr>
          <xdr:cNvSpPr>
            <a:spLocks noEditPoints="1"/>
          </xdr:cNvSpPr>
        </xdr:nvSpPr>
        <xdr:spPr bwMode="auto">
          <a:xfrm flipH="1">
            <a:off x="30" y="8"/>
            <a:ext cx="19" cy="94"/>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1</xdr:col>
      <xdr:colOff>38100</xdr:colOff>
      <xdr:row>1</xdr:row>
      <xdr:rowOff>9525</xdr:rowOff>
    </xdr:from>
    <xdr:ext cx="317659" cy="314671"/>
    <xdr:grpSp>
      <xdr:nvGrpSpPr>
        <xdr:cNvPr id="6" name="أيقونة الساعة" descr="ساعة">
          <a:extLst>
            <a:ext uri="{FF2B5EF4-FFF2-40B4-BE49-F238E27FC236}">
              <a16:creationId xmlns:a16="http://schemas.microsoft.com/office/drawing/2014/main" id="{F81217F2-1506-4C5F-A729-5D73F8BE32E2}"/>
            </a:ext>
          </a:extLst>
        </xdr:cNvPr>
        <xdr:cNvGrpSpPr>
          <a:grpSpLocks noChangeAspect="1"/>
        </xdr:cNvGrpSpPr>
      </xdr:nvGrpSpPr>
      <xdr:grpSpPr bwMode="auto">
        <a:xfrm>
          <a:off x="11236801091" y="514350"/>
          <a:ext cx="317659" cy="314671"/>
          <a:chOff x="270" y="53"/>
          <a:chExt cx="29" cy="29"/>
        </a:xfrm>
      </xdr:grpSpPr>
      <xdr:sp macro="" textlink="">
        <xdr:nvSpPr>
          <xdr:cNvPr id="7" name="مستطيل 9">
            <a:extLst>
              <a:ext uri="{FF2B5EF4-FFF2-40B4-BE49-F238E27FC236}">
                <a16:creationId xmlns:a16="http://schemas.microsoft.com/office/drawing/2014/main" id="{90BFB095-5372-422B-8DE7-99668E03DFA8}"/>
              </a:ext>
            </a:extLst>
          </xdr:cNvPr>
          <xdr:cNvSpPr>
            <a:spLocks noChangeArrowheads="1"/>
          </xdr:cNvSpPr>
        </xdr:nvSpPr>
        <xdr:spPr bwMode="auto">
          <a:xfrm flipH="1">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 name="شكل حر 10">
            <a:extLst>
              <a:ext uri="{FF2B5EF4-FFF2-40B4-BE49-F238E27FC236}">
                <a16:creationId xmlns:a16="http://schemas.microsoft.com/office/drawing/2014/main" id="{93B3AACC-17D0-4FA0-897F-5E91B9EE8685}"/>
              </a:ext>
            </a:extLst>
          </xdr:cNvPr>
          <xdr:cNvSpPr>
            <a:spLocks/>
          </xdr:cNvSpPr>
        </xdr:nvSpPr>
        <xdr:spPr bwMode="auto">
          <a:xfrm flipH="1">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مستطيل 11">
            <a:extLst>
              <a:ext uri="{FF2B5EF4-FFF2-40B4-BE49-F238E27FC236}">
                <a16:creationId xmlns:a16="http://schemas.microsoft.com/office/drawing/2014/main" id="{9E2325E3-575B-4BCD-9710-55D489E66A4F}"/>
              </a:ext>
            </a:extLst>
          </xdr:cNvPr>
          <xdr:cNvSpPr>
            <a:spLocks noChangeArrowheads="1"/>
          </xdr:cNvSpPr>
        </xdr:nvSpPr>
        <xdr:spPr bwMode="auto">
          <a:xfrm flipH="1">
            <a:off x="283" y="55"/>
            <a:ext cx="2" cy="4"/>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مستطيل 12">
            <a:extLst>
              <a:ext uri="{FF2B5EF4-FFF2-40B4-BE49-F238E27FC236}">
                <a16:creationId xmlns:a16="http://schemas.microsoft.com/office/drawing/2014/main" id="{037DEF5F-81A3-4A6A-88C7-540B4B4ECDE2}"/>
              </a:ext>
            </a:extLst>
          </xdr:cNvPr>
          <xdr:cNvSpPr>
            <a:spLocks noChangeArrowheads="1"/>
          </xdr:cNvSpPr>
        </xdr:nvSpPr>
        <xdr:spPr bwMode="auto">
          <a:xfrm flipH="1">
            <a:off x="283" y="77"/>
            <a:ext cx="2" cy="4"/>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مستطيل 13">
            <a:extLst>
              <a:ext uri="{FF2B5EF4-FFF2-40B4-BE49-F238E27FC236}">
                <a16:creationId xmlns:a16="http://schemas.microsoft.com/office/drawing/2014/main" id="{72525F6D-F36C-430A-B393-314104B7A674}"/>
              </a:ext>
            </a:extLst>
          </xdr:cNvPr>
          <xdr:cNvSpPr>
            <a:spLocks noChangeArrowheads="1"/>
          </xdr:cNvSpPr>
        </xdr:nvSpPr>
        <xdr:spPr bwMode="auto">
          <a:xfrm flipH="1">
            <a:off x="293" y="67"/>
            <a:ext cx="4" cy="2"/>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مستطيل 14">
            <a:extLst>
              <a:ext uri="{FF2B5EF4-FFF2-40B4-BE49-F238E27FC236}">
                <a16:creationId xmlns:a16="http://schemas.microsoft.com/office/drawing/2014/main" id="{31F0D76B-E436-4DB4-B9A9-4F21F59C8966}"/>
              </a:ext>
            </a:extLst>
          </xdr:cNvPr>
          <xdr:cNvSpPr>
            <a:spLocks noChangeArrowheads="1"/>
          </xdr:cNvSpPr>
        </xdr:nvSpPr>
        <xdr:spPr bwMode="auto">
          <a:xfrm flipH="1">
            <a:off x="271" y="67"/>
            <a:ext cx="4" cy="2"/>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 name="شكل حر 15">
            <a:extLst>
              <a:ext uri="{FF2B5EF4-FFF2-40B4-BE49-F238E27FC236}">
                <a16:creationId xmlns:a16="http://schemas.microsoft.com/office/drawing/2014/main" id="{734C0F3F-0B46-40B0-B7B8-83A8CB5AB6E7}"/>
              </a:ext>
            </a:extLst>
          </xdr:cNvPr>
          <xdr:cNvSpPr>
            <a:spLocks/>
          </xdr:cNvSpPr>
        </xdr:nvSpPr>
        <xdr:spPr bwMode="auto">
          <a:xfrm flipH="1">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 name="شكل حر 16">
            <a:extLst>
              <a:ext uri="{FF2B5EF4-FFF2-40B4-BE49-F238E27FC236}">
                <a16:creationId xmlns:a16="http://schemas.microsoft.com/office/drawing/2014/main" id="{0DE5D76C-EE34-4FE3-B0FC-A6C7F490D09C}"/>
              </a:ext>
            </a:extLst>
          </xdr:cNvPr>
          <xdr:cNvSpPr>
            <a:spLocks/>
          </xdr:cNvSpPr>
        </xdr:nvSpPr>
        <xdr:spPr bwMode="auto">
          <a:xfrm flipH="1">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 name="شكل حر 17">
            <a:extLst>
              <a:ext uri="{FF2B5EF4-FFF2-40B4-BE49-F238E27FC236}">
                <a16:creationId xmlns:a16="http://schemas.microsoft.com/office/drawing/2014/main" id="{6176B19B-FA6F-4936-9305-8AF5DBC42C5C}"/>
              </a:ext>
            </a:extLst>
          </xdr:cNvPr>
          <xdr:cNvSpPr>
            <a:spLocks/>
          </xdr:cNvSpPr>
        </xdr:nvSpPr>
        <xdr:spPr bwMode="auto">
          <a:xfrm flipH="1">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 name="شكل حر 18">
            <a:extLst>
              <a:ext uri="{FF2B5EF4-FFF2-40B4-BE49-F238E27FC236}">
                <a16:creationId xmlns:a16="http://schemas.microsoft.com/office/drawing/2014/main" id="{B68905E3-1051-4B1C-98BD-53EE4539ABE5}"/>
              </a:ext>
            </a:extLst>
          </xdr:cNvPr>
          <xdr:cNvSpPr>
            <a:spLocks/>
          </xdr:cNvSpPr>
        </xdr:nvSpPr>
        <xdr:spPr bwMode="auto">
          <a:xfrm flipH="1">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شكل حر 19">
            <a:extLst>
              <a:ext uri="{FF2B5EF4-FFF2-40B4-BE49-F238E27FC236}">
                <a16:creationId xmlns:a16="http://schemas.microsoft.com/office/drawing/2014/main" id="{C7F5A89B-71FB-4294-A2A6-79D0DC4D7971}"/>
              </a:ext>
            </a:extLst>
          </xdr:cNvPr>
          <xdr:cNvSpPr>
            <a:spLocks/>
          </xdr:cNvSpPr>
        </xdr:nvSpPr>
        <xdr:spPr bwMode="auto">
          <a:xfrm flipH="1">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 name="شكل حر 20">
            <a:extLst>
              <a:ext uri="{FF2B5EF4-FFF2-40B4-BE49-F238E27FC236}">
                <a16:creationId xmlns:a16="http://schemas.microsoft.com/office/drawing/2014/main" id="{4CC9D712-CF20-4E91-B725-4DFED9C95896}"/>
              </a:ext>
            </a:extLst>
          </xdr:cNvPr>
          <xdr:cNvSpPr>
            <a:spLocks/>
          </xdr:cNvSpPr>
        </xdr:nvSpPr>
        <xdr:spPr bwMode="auto">
          <a:xfrm flipH="1">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 name="شكل حر 21">
            <a:extLst>
              <a:ext uri="{FF2B5EF4-FFF2-40B4-BE49-F238E27FC236}">
                <a16:creationId xmlns:a16="http://schemas.microsoft.com/office/drawing/2014/main" id="{57DFE069-FD5D-44C3-86B4-8C771167D2D2}"/>
              </a:ext>
            </a:extLst>
          </xdr:cNvPr>
          <xdr:cNvSpPr>
            <a:spLocks/>
          </xdr:cNvSpPr>
        </xdr:nvSpPr>
        <xdr:spPr bwMode="auto">
          <a:xfrm flipH="1">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0" name="شكل حر 22">
            <a:extLst>
              <a:ext uri="{FF2B5EF4-FFF2-40B4-BE49-F238E27FC236}">
                <a16:creationId xmlns:a16="http://schemas.microsoft.com/office/drawing/2014/main" id="{5F24A84C-2CF5-4024-B441-D3F0A72775EE}"/>
              </a:ext>
            </a:extLst>
          </xdr:cNvPr>
          <xdr:cNvSpPr>
            <a:spLocks/>
          </xdr:cNvSpPr>
        </xdr:nvSpPr>
        <xdr:spPr bwMode="auto">
          <a:xfrm flipH="1">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1" name="شكل حر 23">
            <a:extLst>
              <a:ext uri="{FF2B5EF4-FFF2-40B4-BE49-F238E27FC236}">
                <a16:creationId xmlns:a16="http://schemas.microsoft.com/office/drawing/2014/main" id="{4A6546C6-5C79-4CA2-A9FE-BB6C9D78B824}"/>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oneCellAnchor>
    <xdr:from>
      <xdr:col>1</xdr:col>
      <xdr:colOff>2913</xdr:colOff>
      <xdr:row>13</xdr:row>
      <xdr:rowOff>8404</xdr:rowOff>
    </xdr:from>
    <xdr:ext cx="1676400" cy="190500"/>
    <xdr:grpSp>
      <xdr:nvGrpSpPr>
        <xdr:cNvPr id="22" name="إضافة حدث" descr="حدد لإضافة حدث جديد">
          <a:extLst>
            <a:ext uri="{FF2B5EF4-FFF2-40B4-BE49-F238E27FC236}">
              <a16:creationId xmlns:a16="http://schemas.microsoft.com/office/drawing/2014/main" id="{22EED6F3-378D-441F-B1CE-893CDC834B7E}"/>
            </a:ext>
          </a:extLst>
        </xdr:cNvPr>
        <xdr:cNvGrpSpPr/>
      </xdr:nvGrpSpPr>
      <xdr:grpSpPr>
        <a:xfrm flipH="1">
          <a:off x="11235477537" y="3485029"/>
          <a:ext cx="1676400" cy="190500"/>
          <a:chOff x="298188" y="4809004"/>
          <a:chExt cx="1381125" cy="190500"/>
        </a:xfrm>
      </xdr:grpSpPr>
      <xdr:sp macro="" textlink="">
        <xdr:nvSpPr>
          <xdr:cNvPr id="23" name="مستطيل مستدير الزوايا 111">
            <a:hlinkClick xmlns:r="http://schemas.openxmlformats.org/officeDocument/2006/relationships" r:id="rId1" tooltip="حدد لإضافة حدث جديد"/>
            <a:extLst>
              <a:ext uri="{FF2B5EF4-FFF2-40B4-BE49-F238E27FC236}">
                <a16:creationId xmlns:a16="http://schemas.microsoft.com/office/drawing/2014/main" id="{28EDFBB6-4CD9-4D78-9090-53945053E84A}"/>
              </a:ext>
            </a:extLst>
          </xdr:cNvPr>
          <xdr:cNvSpPr/>
        </xdr:nvSpPr>
        <xdr:spPr>
          <a:xfrm flipH="1">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Tahoma" panose="020B0604030504040204" pitchFamily="34" charset="0"/>
                <a:cs typeface="Tahoma" panose="020B0604030504040204" pitchFamily="34" charset="0"/>
              </a:rPr>
              <a:t>إضافة</a:t>
            </a:r>
            <a:r>
              <a:rPr lang="ar" sz="900" b="1" baseline="0">
                <a:solidFill>
                  <a:schemeClr val="tx2"/>
                </a:solidFill>
                <a:effectLst/>
                <a:latin typeface="Tahoma" panose="020B0604030504040204" pitchFamily="34" charset="0"/>
                <a:ea typeface="Tahoma" panose="020B0604030504040204" pitchFamily="34" charset="0"/>
                <a:cs typeface="Tahoma" panose="020B0604030504040204" pitchFamily="34" charset="0"/>
              </a:rPr>
              <a:t> حدث</a:t>
            </a:r>
            <a:endParaRPr lang="en-US" sz="1000" b="1">
              <a:solidFill>
                <a:schemeClr val="tx2"/>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24" name="إضافة حدث">
            <a:extLst>
              <a:ext uri="{FF2B5EF4-FFF2-40B4-BE49-F238E27FC236}">
                <a16:creationId xmlns:a16="http://schemas.microsoft.com/office/drawing/2014/main" id="{C4244C5A-7548-4F26-9E5A-2AB824623875}"/>
              </a:ext>
            </a:extLst>
          </xdr:cNvPr>
          <xdr:cNvGrpSpPr>
            <a:grpSpLocks noChangeAspect="1"/>
          </xdr:cNvGrpSpPr>
        </xdr:nvGrpSpPr>
        <xdr:grpSpPr bwMode="auto">
          <a:xfrm>
            <a:off x="347124" y="4829174"/>
            <a:ext cx="146404" cy="152399"/>
            <a:chOff x="32" y="40"/>
            <a:chExt cx="15" cy="487"/>
          </a:xfrm>
        </xdr:grpSpPr>
        <xdr:sp macro="" textlink="">
          <xdr:nvSpPr>
            <xdr:cNvPr id="25" name="مستطيل 15">
              <a:extLst>
                <a:ext uri="{FF2B5EF4-FFF2-40B4-BE49-F238E27FC236}">
                  <a16:creationId xmlns:a16="http://schemas.microsoft.com/office/drawing/2014/main" id="{5103192D-05D0-461D-B50B-673020CCE284}"/>
                </a:ext>
              </a:extLst>
            </xdr:cNvPr>
            <xdr:cNvSpPr>
              <a:spLocks noChangeArrowheads="1"/>
            </xdr:cNvSpPr>
          </xdr:nvSpPr>
          <xdr:spPr bwMode="auto">
            <a:xfrm flipH="1">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6" name="شكل حر 16">
              <a:extLst>
                <a:ext uri="{FF2B5EF4-FFF2-40B4-BE49-F238E27FC236}">
                  <a16:creationId xmlns:a16="http://schemas.microsoft.com/office/drawing/2014/main" id="{315DF81C-B614-48A2-BEA6-60EB6195709E}"/>
                </a:ext>
              </a:extLst>
            </xdr:cNvPr>
            <xdr:cNvSpPr>
              <a:spLocks noEditPoints="1"/>
            </xdr:cNvSpPr>
          </xdr:nvSpPr>
          <xdr:spPr bwMode="auto">
            <a:xfrm flipH="1">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grpSp>
    <xdr:clientData/>
  </xdr:oneCellAnchor>
  <xdr:oneCellAnchor>
    <xdr:from>
      <xdr:col>0</xdr:col>
      <xdr:colOff>179579</xdr:colOff>
      <xdr:row>11</xdr:row>
      <xdr:rowOff>36420</xdr:rowOff>
    </xdr:from>
    <xdr:ext cx="1684608" cy="190500"/>
    <xdr:grpSp>
      <xdr:nvGrpSpPr>
        <xdr:cNvPr id="27" name="تحرير الأوقات" descr="حدد لتحرير الفواصل الزمنية للمجدول">
          <a:hlinkClick xmlns:r="http://schemas.openxmlformats.org/officeDocument/2006/relationships" r:id="rId2" tooltip="حدد لعرض الجدول"/>
          <a:extLst>
            <a:ext uri="{FF2B5EF4-FFF2-40B4-BE49-F238E27FC236}">
              <a16:creationId xmlns:a16="http://schemas.microsoft.com/office/drawing/2014/main" id="{9F081C20-4368-4501-9940-144887F4EFF7}"/>
            </a:ext>
          </a:extLst>
        </xdr:cNvPr>
        <xdr:cNvGrpSpPr/>
      </xdr:nvGrpSpPr>
      <xdr:grpSpPr>
        <a:xfrm flipH="1">
          <a:off x="11235492688" y="3036795"/>
          <a:ext cx="1684608" cy="190500"/>
          <a:chOff x="303404" y="4513170"/>
          <a:chExt cx="1379808" cy="190500"/>
        </a:xfrm>
      </xdr:grpSpPr>
      <xdr:sp macro="" textlink="">
        <xdr:nvSpPr>
          <xdr:cNvPr id="28" name="مستطيل مستدير الزوايا 117">
            <a:hlinkClick xmlns:r="http://schemas.openxmlformats.org/officeDocument/2006/relationships" r:id="rId2" tooltip="حدد لعرض الجدول"/>
            <a:extLst>
              <a:ext uri="{FF2B5EF4-FFF2-40B4-BE49-F238E27FC236}">
                <a16:creationId xmlns:a16="http://schemas.microsoft.com/office/drawing/2014/main" id="{236250ED-BCE8-4796-81F7-10B035F2A93A}"/>
              </a:ext>
            </a:extLst>
          </xdr:cNvPr>
          <xdr:cNvSpPr/>
        </xdr:nvSpPr>
        <xdr:spPr>
          <a:xfrm flipH="1">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Tahoma" panose="020B0604030504040204" pitchFamily="34" charset="0"/>
                <a:cs typeface="Tahoma" panose="020B0604030504040204" pitchFamily="34" charset="0"/>
              </a:rPr>
              <a:t>عرض</a:t>
            </a:r>
            <a:r>
              <a:rPr lang="ar" sz="900" b="1" baseline="0">
                <a:solidFill>
                  <a:schemeClr val="tx2"/>
                </a:solidFill>
                <a:effectLst/>
                <a:latin typeface="Tahoma" panose="020B0604030504040204" pitchFamily="34" charset="0"/>
                <a:ea typeface="Tahoma" panose="020B0604030504040204" pitchFamily="34" charset="0"/>
                <a:cs typeface="Tahoma" panose="020B0604030504040204" pitchFamily="34" charset="0"/>
              </a:rPr>
              <a:t> الجدول اليومي</a:t>
            </a:r>
            <a:endParaRPr lang="en-US" sz="1000" b="1">
              <a:solidFill>
                <a:schemeClr val="tx2"/>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29" name="تحرير الأوقات">
            <a:extLst>
              <a:ext uri="{FF2B5EF4-FFF2-40B4-BE49-F238E27FC236}">
                <a16:creationId xmlns:a16="http://schemas.microsoft.com/office/drawing/2014/main" id="{FA204C26-2F48-438E-A8DC-7D2B1CE57C62}"/>
              </a:ext>
            </a:extLst>
          </xdr:cNvPr>
          <xdr:cNvGrpSpPr>
            <a:grpSpLocks noChangeAspect="1"/>
          </xdr:cNvGrpSpPr>
        </xdr:nvGrpSpPr>
        <xdr:grpSpPr bwMode="auto">
          <a:xfrm>
            <a:off x="344034" y="4540255"/>
            <a:ext cx="132757" cy="134639"/>
            <a:chOff x="43" y="73"/>
            <a:chExt cx="41" cy="425"/>
          </a:xfrm>
        </xdr:grpSpPr>
        <xdr:sp macro="" textlink="">
          <xdr:nvSpPr>
            <xdr:cNvPr id="30" name="مستطيل 20">
              <a:extLst>
                <a:ext uri="{FF2B5EF4-FFF2-40B4-BE49-F238E27FC236}">
                  <a16:creationId xmlns:a16="http://schemas.microsoft.com/office/drawing/2014/main" id="{C3F4649B-D5D5-4B09-84CB-48E7DE46AB0C}"/>
                </a:ext>
              </a:extLst>
            </xdr:cNvPr>
            <xdr:cNvSpPr>
              <a:spLocks noChangeArrowheads="1"/>
            </xdr:cNvSpPr>
          </xdr:nvSpPr>
          <xdr:spPr bwMode="auto">
            <a:xfrm flipH="1">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1" name="شكل حر 21">
              <a:extLst>
                <a:ext uri="{FF2B5EF4-FFF2-40B4-BE49-F238E27FC236}">
                  <a16:creationId xmlns:a16="http://schemas.microsoft.com/office/drawing/2014/main" id="{68CF5F88-D634-4DCC-8423-BE051AF1AD90}"/>
                </a:ext>
              </a:extLst>
            </xdr:cNvPr>
            <xdr:cNvSpPr>
              <a:spLocks noEditPoints="1"/>
            </xdr:cNvSpPr>
          </xdr:nvSpPr>
          <xdr:spPr bwMode="auto">
            <a:xfrm flipH="1">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grpSp>
    <xdr:clientData/>
  </xdr:oneCellAnchor>
  <xdr:oneCellAnchor>
    <xdr:from>
      <xdr:col>0</xdr:col>
      <xdr:colOff>181255</xdr:colOff>
      <xdr:row>8</xdr:row>
      <xdr:rowOff>198294</xdr:rowOff>
    </xdr:from>
    <xdr:ext cx="295835" cy="282949"/>
    <xdr:grpSp>
      <xdr:nvGrpSpPr>
        <xdr:cNvPr id="32" name="أيقونة مربع الأدوات" descr="حقيبة">
          <a:extLst>
            <a:ext uri="{FF2B5EF4-FFF2-40B4-BE49-F238E27FC236}">
              <a16:creationId xmlns:a16="http://schemas.microsoft.com/office/drawing/2014/main" id="{030623D3-AC98-44B3-A419-CC1CAFBABD58}"/>
            </a:ext>
          </a:extLst>
        </xdr:cNvPr>
        <xdr:cNvGrpSpPr>
          <a:grpSpLocks noChangeAspect="1"/>
        </xdr:cNvGrpSpPr>
      </xdr:nvGrpSpPr>
      <xdr:grpSpPr bwMode="auto">
        <a:xfrm flipH="1">
          <a:off x="11236879785" y="2484294"/>
          <a:ext cx="295835" cy="282949"/>
          <a:chOff x="32" y="131"/>
          <a:chExt cx="31" cy="402"/>
        </a:xfrm>
      </xdr:grpSpPr>
      <xdr:sp macro="" textlink="">
        <xdr:nvSpPr>
          <xdr:cNvPr id="33" name="مستطيل 25">
            <a:extLst>
              <a:ext uri="{FF2B5EF4-FFF2-40B4-BE49-F238E27FC236}">
                <a16:creationId xmlns:a16="http://schemas.microsoft.com/office/drawing/2014/main" id="{E9945AFE-6303-4E64-9810-F510D640ACEF}"/>
              </a:ext>
            </a:extLst>
          </xdr:cNvPr>
          <xdr:cNvSpPr>
            <a:spLocks noChangeArrowheads="1"/>
          </xdr:cNvSpPr>
        </xdr:nvSpPr>
        <xdr:spPr bwMode="auto">
          <a:xfrm flipH="1">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4" name="مستطيل 26">
            <a:extLst>
              <a:ext uri="{FF2B5EF4-FFF2-40B4-BE49-F238E27FC236}">
                <a16:creationId xmlns:a16="http://schemas.microsoft.com/office/drawing/2014/main" id="{8D5C59C2-57BA-498A-8708-2C47E5D55689}"/>
              </a:ext>
            </a:extLst>
          </xdr:cNvPr>
          <xdr:cNvSpPr>
            <a:spLocks noChangeArrowheads="1"/>
          </xdr:cNvSpPr>
        </xdr:nvSpPr>
        <xdr:spPr bwMode="auto">
          <a:xfrm flipH="1">
            <a:off x="32" y="141"/>
            <a:ext cx="30" cy="387"/>
          </a:xfrm>
          <a:prstGeom prst="rect">
            <a:avLst/>
          </a:prstGeom>
          <a:solidFill>
            <a:srgbClr val="FFFFFF"/>
          </a:solidFill>
          <a:ln w="0">
            <a:noFill/>
            <a:prstDash val="solid"/>
            <a:miter lim="800000"/>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5" name="شكل حر 27">
            <a:extLst>
              <a:ext uri="{FF2B5EF4-FFF2-40B4-BE49-F238E27FC236}">
                <a16:creationId xmlns:a16="http://schemas.microsoft.com/office/drawing/2014/main" id="{1CB651B5-76C3-4E47-9A24-DEC85CC63220}"/>
              </a:ext>
            </a:extLst>
          </xdr:cNvPr>
          <xdr:cNvSpPr>
            <a:spLocks noEditPoints="1"/>
          </xdr:cNvSpPr>
        </xdr:nvSpPr>
        <xdr:spPr bwMode="auto">
          <a:xfrm flipH="1">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A68737-D24B-4420-B5A4-93D3D98CA0B3}" name="الجدول_الزمني_اليومي" displayName="الجدول_الزمني_اليومي" ref="E3:F75" headerRowCount="0" headerRowDxfId="12" dataDxfId="11">
  <tableColumns count="2">
    <tableColumn id="1" xr3:uid="{00000000-0010-0000-0000-000001000000}" name="الوقت" totalsRowLabel="الإجمالي" headerRowDxfId="9" dataDxfId="8" totalsRowDxfId="10" dataCellStyle="الوقت">
      <calculatedColumnFormula>'الفاصل الزمني'!E3</calculatedColumnFormula>
    </tableColumn>
    <tableColumn id="2" xr3:uid="{00000000-0010-0000-0000-000002000000}" name="الوصف" totalsRowFunction="count" headerRowDxfId="6" dataDxfId="5" totalsRowDxfId="7">
      <calculatedColumnFormula>IFERROR(INDEX(مجدول_لأحداث[],MATCH(DATEVALUE(DateVal)&amp;الجدول_الزمني_اليومي[[#This Row],[الوقت]],LookUpDateAndTime,0),3),"")</calculatedColumnFormula>
    </tableColumn>
  </tableColumns>
  <tableStyleInfo name="الجدول الزمني اليومي" showFirstColumn="0" showLastColumn="0" showRowStripes="1" showColumnStripes="0"/>
  <extLst>
    <ext xmlns:x14="http://schemas.microsoft.com/office/spreadsheetml/2009/9/main" uri="{504A1905-F514-4f6f-8877-14C23A59335A}">
      <x14:table altTextSummary="الجدول اليومي بما فيه الحدث لفاصل زمني محدد كما ذُكر في ورقة &quot;مجدول الأحداث&quo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1D76C8-3B73-4AE4-9131-878FBF91C031}" name="مجدول_لأحداث" displayName="مجدول_لأحداث" ref="E2:H15" headerRowDxfId="26" dataDxfId="25">
  <autoFilter ref="E2:H15" xr:uid="{00000000-0009-0000-0100-000003000000}"/>
  <tableColumns count="4">
    <tableColumn id="1" xr3:uid="{00000000-0010-0000-0100-000001000000}" name="التاريخ" totalsRowLabel="الإجمالي" dataDxfId="23" totalsRowDxfId="24" dataCellStyle="Table_Date"/>
    <tableColumn id="2" xr3:uid="{00000000-0010-0000-0100-000002000000}" name="الوقت" dataDxfId="21" totalsRowDxfId="22" dataCellStyle="الوقت"/>
    <tableColumn id="3" xr3:uid="{00000000-0010-0000-0100-000003000000}" name="الوصف" dataDxfId="19" totalsRowDxfId="20" dataCellStyle="Table_Details"/>
    <tableColumn id="4" xr3:uid="{00000000-0010-0000-0100-000004000000}" name="قيمة فريدة (محسوبة)" totalsRowFunction="count" dataDxfId="17" totalsRowDxfId="18">
      <calculatedColumnFormula>مجدول_لأحداث[[#This Row],[التاريخ]]&amp;"|"&amp;COUNTIF($E$3:E3,E3)</calculatedColumnFormula>
    </tableColumn>
  </tableColumns>
  <tableStyleInfo name="الفاصل الزمني" showFirstColumn="0" showLastColumn="0" showRowStripes="1" showColumnStripes="0"/>
  <extLst>
    <ext xmlns:x14="http://schemas.microsoft.com/office/spreadsheetml/2009/9/main" uri="{504A1905-F514-4f6f-8877-14C23A59335A}">
      <x14:table altTextSummary="يعرض هذا الجدول تاريخ الأحداث ووقتها ووصفها"/>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10D4F1-F6BB-4DB6-A25D-8218F77DDE98}" name="الوقت" displayName="الوقت" ref="E2:E75" headerRowDxfId="34" dataDxfId="33" headerRowCellStyle="Event_Header">
  <autoFilter ref="E2:E75" xr:uid="{00000000-0009-0000-0100-000001000000}"/>
  <tableColumns count="1">
    <tableColumn id="1" xr3:uid="{00000000-0010-0000-0200-000001000000}" name="الوقت" totalsRowFunction="count" dataDxfId="31" totalsRowDxfId="32" dataCellStyle="الوقت">
      <calculatedColumnFormula>IFERROR(IF($E2+Increment&gt;وقت_الانتهاء,"",$E2+Increment),"")</calculatedColumnFormula>
    </tableColumn>
  </tableColumns>
  <tableStyleInfo name="الفاصل الزمني" showFirstColumn="0" showLastColumn="0" showRowStripes="1" showColumnStripes="0"/>
  <extLst>
    <ext xmlns:x14="http://schemas.microsoft.com/office/spreadsheetml/2009/9/main" uri="{504A1905-F514-4f6f-8877-14C23A59335A}">
      <x14:table altTextSummary="قائمة بالفواصل الزمنية التي تظهر في ورقة &quot;الجدول اليومي&quo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mozagy.com/&#1606;&#1605;&#1608;&#1584;&#1580;-&#1580;&#1583;&#1608;&#1604;-&#1605;&#1578;&#1575;&#1576;&#1593;&#1577;-&#1575;&#1604;&#1605;&#1607;&#1575;&#1605;/"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5EFAF-3604-482B-A971-F7CCD271C65C}">
  <sheetPr>
    <tabColor theme="4"/>
    <pageSetUpPr autoPageBreaks="0" fitToPage="1"/>
  </sheetPr>
  <dimension ref="B1:M75"/>
  <sheetViews>
    <sheetView showGridLines="0" rightToLeft="1" zoomScaleNormal="100" workbookViewId="0">
      <selection activeCell="B7" sqref="B7:C9"/>
    </sheetView>
  </sheetViews>
  <sheetFormatPr defaultRowHeight="14.25" x14ac:dyDescent="0.2"/>
  <cols>
    <col min="1" max="1" width="2.625" style="1" customWidth="1"/>
    <col min="2" max="3" width="19.625" style="1" customWidth="1"/>
    <col min="4" max="4" width="2.625" style="1" customWidth="1"/>
    <col min="5" max="5" width="12.375" style="1" customWidth="1"/>
    <col min="6" max="6" width="30.875" style="1" customWidth="1"/>
    <col min="7" max="7" width="2.625" style="1" customWidth="1"/>
    <col min="8" max="8" width="17.625" style="1" customWidth="1"/>
    <col min="9" max="9" width="12.75" style="1" customWidth="1"/>
    <col min="10" max="10" width="21.875" style="1" customWidth="1"/>
    <col min="11" max="11" width="2.625" style="1" customWidth="1"/>
    <col min="12" max="12" width="3.25" style="1" customWidth="1"/>
    <col min="13" max="13" width="38.625" style="1" customWidth="1"/>
    <col min="14" max="14" width="2.625" style="1" customWidth="1"/>
    <col min="15" max="16384" width="9" style="1"/>
  </cols>
  <sheetData>
    <row r="1" spans="2:13" ht="39.950000000000003" customHeight="1" x14ac:dyDescent="0.2">
      <c r="B1" s="49" t="s">
        <v>34</v>
      </c>
    </row>
    <row r="2" spans="2:13" ht="27.95" customHeight="1" x14ac:dyDescent="0.2">
      <c r="B2" s="43">
        <f ca="1">IFERROR(DAY(DateVal),"")</f>
        <v>16</v>
      </c>
      <c r="C2" s="43"/>
      <c r="E2" s="48" t="s">
        <v>7</v>
      </c>
      <c r="F2" s="47" t="str">
        <f ca="1">IFERROR(UPPER(TEXT(DATE(ReportYear,MonthNumber,ReportDay),"dd mmmm, yyyy")),"")</f>
        <v>16 يونيو, 2022</v>
      </c>
      <c r="H2" s="44" t="s">
        <v>33</v>
      </c>
      <c r="I2" s="46"/>
      <c r="J2" s="46"/>
      <c r="L2" s="45" t="s">
        <v>32</v>
      </c>
      <c r="M2" s="44"/>
    </row>
    <row r="3" spans="2:13" ht="15" customHeight="1" x14ac:dyDescent="0.2">
      <c r="B3" s="43"/>
      <c r="C3" s="43"/>
      <c r="E3" s="12">
        <f>'الفاصل الزمني'!E3</f>
        <v>0.25</v>
      </c>
      <c r="F3" s="1" t="str">
        <f ca="1">IFERROR(INDEX(مجدول_لأحداث[],MATCH(DATEVALUE(DateVal)&amp;الجدول_الزمني_اليومي[[#This Row],[الوقت]],LookUpDateAndTime,0),3),"")</f>
        <v>الاستيقاظ</v>
      </c>
      <c r="H3" s="33" t="str">
        <f ca="1">IFERROR(TEXT(DATEVALUE(DateVal)+1,"dddd"),"")</f>
        <v>الجمعة</v>
      </c>
      <c r="I3" s="37">
        <f ca="1">IFERROR(INDEX(مجدول_لأحداث[],MATCH($H$6&amp;"|"&amp;ROW(A1),مجدول_لأحداث[قيمة فريدة (محسوبة)],0),2),"")</f>
        <v>0.27083333333333331</v>
      </c>
      <c r="J3" s="31" t="str">
        <f ca="1">IFERROR(INDEX(مجدول_لأحداث[],MATCH($H$6&amp;"|"&amp;ROW(A1),مجدول_لأحداث[قيمة فريدة (محسوبة)],0),3),"")</f>
        <v>الإفطار</v>
      </c>
      <c r="M3" s="21" t="s">
        <v>31</v>
      </c>
    </row>
    <row r="4" spans="2:13" ht="15" customHeight="1" x14ac:dyDescent="0.2">
      <c r="B4" s="43"/>
      <c r="C4" s="43"/>
      <c r="E4" s="12">
        <f>'الفاصل الزمني'!E4</f>
        <v>0.26041666666666669</v>
      </c>
      <c r="F4" s="1" t="str">
        <f ca="1">IFERROR(INDEX(مجدول_لأحداث[],MATCH(DATEVALUE(DateVal)&amp;الجدول_الزمني_اليومي[[#This Row],[الوقت]],LookUpDateAndTime,0),3),"")</f>
        <v/>
      </c>
      <c r="H4" s="30" t="str">
        <f ca="1">IFERROR(TEXT(DATEVALUE(DateVal)+1,"d"),"")</f>
        <v>17</v>
      </c>
      <c r="I4" s="28">
        <f ca="1">IFERROR(INDEX(مجدول_لأحداث[],MATCH($H$6&amp;"|"&amp;ROW(A2),مجدول_لأحداث[قيمة فريدة (محسوبة)],0),2),"")</f>
        <v>0.3125</v>
      </c>
      <c r="J4" s="27" t="str">
        <f ca="1">IFERROR(INDEX(مجدول_لأحداث[],MATCH($H$6&amp;"|"&amp;ROW(A2),مجدول_لأحداث[قيمة فريدة (محسوبة)],0),3),"")</f>
        <v>المغادرة للعمل</v>
      </c>
      <c r="L4" s="26"/>
      <c r="M4" s="21"/>
    </row>
    <row r="5" spans="2:13" ht="15" customHeight="1" x14ac:dyDescent="0.2">
      <c r="B5" s="43"/>
      <c r="C5" s="43"/>
      <c r="E5" s="12">
        <f>'الفاصل الزمني'!E5</f>
        <v>0.27083333333333337</v>
      </c>
      <c r="F5" s="1" t="str">
        <f ca="1">IFERROR(INDEX(مجدول_لأحداث[],MATCH(DATEVALUE(DateVal)&amp;الجدول_الزمني_اليومي[[#This Row],[الوقت]],LookUpDateAndTime,0),3),"")</f>
        <v>الاستحمام</v>
      </c>
      <c r="H5" s="30"/>
      <c r="I5" s="28" t="str">
        <f ca="1">IFERROR(INDEX(مجدول_لأحداث[],MATCH($H$6&amp;"|"&amp;ROW(A3),مجدول_لأحداث[قيمة فريدة (محسوبة)],0),2),"")</f>
        <v/>
      </c>
      <c r="J5" s="27" t="str">
        <f ca="1">IFERROR(INDEX(مجدول_لأحداث[],MATCH($H$6&amp;"|"&amp;ROW(A3),مجدول_لأحداث[قيمة فريدة (محسوبة)],0),3),"")</f>
        <v/>
      </c>
      <c r="L5" s="22"/>
      <c r="M5" s="21"/>
    </row>
    <row r="6" spans="2:13" ht="15" customHeight="1" x14ac:dyDescent="0.2">
      <c r="B6" s="43"/>
      <c r="C6" s="43"/>
      <c r="E6" s="12">
        <f>'الفاصل الزمني'!E6</f>
        <v>0.28125000000000006</v>
      </c>
      <c r="F6" s="1" t="str">
        <f ca="1">IFERROR(INDEX(مجدول_لأحداث[],MATCH(DATEVALUE(DateVal)&amp;الجدول_الزمني_اليومي[[#This Row],[الوقت]],LookUpDateAndTime,0),3),"")</f>
        <v/>
      </c>
      <c r="H6" s="29">
        <f ca="1">IFERROR(DateVal+1,"")</f>
        <v>44729</v>
      </c>
      <c r="I6" s="28" t="str">
        <f ca="1">IFERROR(INDEX(مجدول_لأحداث[],MATCH($H$6&amp;"|"&amp;ROW(A4),مجدول_لأحداث[قيمة فريدة (محسوبة)],0),2),"")</f>
        <v/>
      </c>
      <c r="J6" s="27" t="str">
        <f ca="1">IFERROR(INDEX(مجدول_لأحداث[],MATCH($H$6&amp;"|"&amp;ROW(A4),مجدول_لأحداث[قيمة فريدة (محسوبة)],0),3),"")</f>
        <v/>
      </c>
      <c r="M6" s="21" t="s">
        <v>30</v>
      </c>
    </row>
    <row r="7" spans="2:13" ht="15" customHeight="1" x14ac:dyDescent="0.2">
      <c r="B7" s="42" t="str">
        <f ca="1">IFERROR(TEXT(DateVal,"dddd"),"")</f>
        <v>الخميس</v>
      </c>
      <c r="C7" s="42"/>
      <c r="E7" s="12">
        <f>'الفاصل الزمني'!E7</f>
        <v>0.29166666666666674</v>
      </c>
      <c r="F7" s="1" t="str">
        <f ca="1">IFERROR(INDEX(مجدول_لأحداث[],MATCH(DATEVALUE(DateVal)&amp;الجدول_الزمني_اليومي[[#This Row],[الوقت]],LookUpDateAndTime,0),3),"")</f>
        <v/>
      </c>
      <c r="H7" s="38"/>
      <c r="I7" s="28" t="str">
        <f ca="1">IFERROR(INDEX(مجدول_لأحداث[],MATCH($H$6&amp;"|"&amp;ROW(A5),مجدول_لأحداث[قيمة فريدة (محسوبة)],0),2),"")</f>
        <v/>
      </c>
      <c r="J7" s="27" t="str">
        <f ca="1">IFERROR(INDEX(مجدول_لأحداث[],MATCH($H$6&amp;"|"&amp;ROW(A5),مجدول_لأحداث[قيمة فريدة (محسوبة)],0),3),"")</f>
        <v/>
      </c>
      <c r="L7" s="26"/>
      <c r="M7" s="21"/>
    </row>
    <row r="8" spans="2:13" ht="15" customHeight="1" x14ac:dyDescent="0.2">
      <c r="B8" s="42"/>
      <c r="C8" s="42"/>
      <c r="E8" s="12">
        <f>'الفاصل الزمني'!E8</f>
        <v>0.30208333333333343</v>
      </c>
      <c r="F8" s="1" t="str">
        <f ca="1">IFERROR(INDEX(مجدول_لأحداث[],MATCH(DATEVALUE(DateVal)&amp;الجدول_الزمني_اليومي[[#This Row],[الوقت]],LookUpDateAndTime,0),3),"")</f>
        <v/>
      </c>
      <c r="H8" s="25"/>
      <c r="I8" s="28" t="str">
        <f ca="1">IFERROR(INDEX(مجدول_لأحداث[],MATCH($H$6&amp;"|"&amp;ROW(A6),مجدول_لأحداث[قيمة فريدة (محسوبة)],0),2),"")</f>
        <v/>
      </c>
      <c r="J8" s="23" t="str">
        <f ca="1">IFERROR(INDEX(مجدول_لأحداث[],MATCH($H$6&amp;"|"&amp;ROW(A6),مجدول_لأحداث[قيمة فريدة (محسوبة)],0),3),"")</f>
        <v/>
      </c>
      <c r="L8" s="22"/>
      <c r="M8" s="21"/>
    </row>
    <row r="9" spans="2:13" ht="15" customHeight="1" x14ac:dyDescent="0.2">
      <c r="B9" s="42"/>
      <c r="C9" s="42"/>
      <c r="E9" s="12">
        <f>'الفاصل الزمني'!E9</f>
        <v>0.31250000000000011</v>
      </c>
      <c r="F9" s="1" t="str">
        <f ca="1">IFERROR(INDEX(مجدول_لأحداث[],MATCH(DATEVALUE(DateVal)&amp;الجدول_الزمني_اليومي[[#This Row],[الوقت]],LookUpDateAndTime,0),3),"")</f>
        <v>المغادرة للعمل</v>
      </c>
      <c r="H9" s="33" t="str">
        <f ca="1">IFERROR(TEXT(DATEVALUE(DateVal)+2,"dddd"),"")</f>
        <v>السبت</v>
      </c>
      <c r="I9" s="37" t="str">
        <f ca="1">IFERROR(INDEX(مجدول_لأحداث[],MATCH($H$12&amp;"|"&amp;ROW(A1),مجدول_لأحداث[قيمة فريدة (محسوبة)],0),2),"")</f>
        <v/>
      </c>
      <c r="J9" s="31" t="str">
        <f ca="1">IFERROR(INDEX(مجدول_لأحداث[],MATCH($H$12&amp;"|"&amp;ROW(A1),مجدول_لأحداث[قيمة فريدة (محسوبة)],0),3),"")</f>
        <v/>
      </c>
      <c r="M9" s="21"/>
    </row>
    <row r="10" spans="2:13" ht="15" customHeight="1" x14ac:dyDescent="0.2">
      <c r="E10" s="12">
        <f>'الفاصل الزمني'!E10</f>
        <v>0.3229166666666668</v>
      </c>
      <c r="F10" s="1" t="str">
        <f ca="1">IFERROR(INDEX(مجدول_لأحداث[],MATCH(DATEVALUE(DateVal)&amp;الجدول_الزمني_اليومي[[#This Row],[الوقت]],LookUpDateAndTime,0),3),"")</f>
        <v/>
      </c>
      <c r="H10" s="30" t="str">
        <f ca="1">IFERROR(TEXT(DATEVALUE(DateVal)+2,"d"),"")</f>
        <v>18</v>
      </c>
      <c r="I10" s="28" t="str">
        <f ca="1">IFERROR(INDEX(مجدول_لأحداث[],MATCH($H$12&amp;"|"&amp;ROW(A2),مجدول_لأحداث[قيمة فريدة (محسوبة)],0),2),"")</f>
        <v/>
      </c>
      <c r="J10" s="27" t="str">
        <f ca="1">IFERROR(INDEX(مجدول_لأحداث[],MATCH($H$12&amp;"|"&amp;ROW(A2),مجدول_لأحداث[قيمة فريدة (محسوبة)],0),3),"")</f>
        <v/>
      </c>
      <c r="L10" s="26"/>
      <c r="M10" s="21"/>
    </row>
    <row r="11" spans="2:13" ht="15" customHeight="1" x14ac:dyDescent="0.2">
      <c r="B11" s="4" t="s">
        <v>2</v>
      </c>
      <c r="C11" s="4"/>
      <c r="E11" s="12">
        <f>'الفاصل الزمني'!E11</f>
        <v>0.33333333333333348</v>
      </c>
      <c r="F11" s="1" t="str">
        <f ca="1">IFERROR(INDEX(مجدول_لأحداث[],MATCH(DATEVALUE(DateVal)&amp;الجدول_الزمني_اليومي[[#This Row],[الوقت]],LookUpDateAndTime,0),3),"")</f>
        <v>بدء الوردية</v>
      </c>
      <c r="H11" s="30"/>
      <c r="I11" s="28" t="str">
        <f ca="1">IFERROR(INDEX(مجدول_لأحداث[],MATCH($H$12&amp;"|"&amp;ROW(A3),مجدول_لأحداث[قيمة فريدة (محسوبة)],0),2),"")</f>
        <v/>
      </c>
      <c r="J11" s="27" t="str">
        <f ca="1">IFERROR(INDEX(مجدول_لأحداث[],MATCH($H$12&amp;"|"&amp;ROW(A3),مجدول_لأحداث[قيمة فريدة (محسوبة)],0),3),"")</f>
        <v/>
      </c>
      <c r="L11" s="22"/>
      <c r="M11" s="21"/>
    </row>
    <row r="12" spans="2:13" ht="15" customHeight="1" x14ac:dyDescent="0.2">
      <c r="E12" s="12">
        <f>'الفاصل الزمني'!E12</f>
        <v>0.34375000000000017</v>
      </c>
      <c r="F12" s="1" t="str">
        <f ca="1">IFERROR(INDEX(مجدول_لأحداث[],MATCH(DATEVALUE(DateVal)&amp;الجدول_الزمني_اليومي[[#This Row],[الوقت]],LookUpDateAndTime,0),3),"")</f>
        <v/>
      </c>
      <c r="H12" s="29">
        <f ca="1">IFERROR(DateVal+2,"")</f>
        <v>44730</v>
      </c>
      <c r="I12" s="28" t="str">
        <f ca="1">IFERROR(INDEX(مجدول_لأحداث[],MATCH($H$12&amp;"|"&amp;ROW(A4),مجدول_لأحداث[قيمة فريدة (محسوبة)],0),2),"")</f>
        <v/>
      </c>
      <c r="J12" s="27" t="str">
        <f ca="1">IFERROR(INDEX(مجدول_لأحداث[],MATCH($H$12&amp;"|"&amp;ROW(A4),مجدول_لأحداث[قيمة فريدة (محسوبة)],0),3),"")</f>
        <v/>
      </c>
      <c r="M12" s="21"/>
    </row>
    <row r="13" spans="2:13" ht="15" customHeight="1" x14ac:dyDescent="0.2">
      <c r="B13" s="40" t="s">
        <v>29</v>
      </c>
      <c r="C13" s="39"/>
      <c r="E13" s="12">
        <f>'الفاصل الزمني'!E13</f>
        <v>0.35416666666666685</v>
      </c>
      <c r="F13" s="1" t="str">
        <f ca="1">IFERROR(INDEX(مجدول_لأحداث[],MATCH(DATEVALUE(DateVal)&amp;الجدول_الزمني_اليومي[[#This Row],[الوقت]],LookUpDateAndTime,0),3),"")</f>
        <v/>
      </c>
      <c r="H13" s="38"/>
      <c r="I13" s="28" t="str">
        <f ca="1">IFERROR(INDEX(مجدول_لأحداث[],MATCH($H$12&amp;"|"&amp;ROW(A5),مجدول_لأحداث[قيمة فريدة (محسوبة)],0),2),"")</f>
        <v/>
      </c>
      <c r="J13" s="27" t="str">
        <f ca="1">IFERROR(INDEX(مجدول_لأحداث[],MATCH($H$12&amp;"|"&amp;ROW(A5),مجدول_لأحداث[قيمة فريدة (محسوبة)],0),3),"")</f>
        <v/>
      </c>
      <c r="L13" s="26"/>
      <c r="M13" s="21"/>
    </row>
    <row r="14" spans="2:13" ht="15" customHeight="1" x14ac:dyDescent="0.2">
      <c r="B14" s="10"/>
      <c r="E14" s="12">
        <f>'الفاصل الزمني'!E14</f>
        <v>0.36458333333333354</v>
      </c>
      <c r="F14" s="1" t="str">
        <f ca="1">IFERROR(INDEX(مجدول_لأحداث[],MATCH(DATEVALUE(DateVal)&amp;الجدول_الزمني_اليومي[[#This Row],[الوقت]],LookUpDateAndTime,0),3),"")</f>
        <v/>
      </c>
      <c r="H14" s="25"/>
      <c r="I14" s="28" t="str">
        <f ca="1">IFERROR(INDEX(مجدول_لأحداث[],MATCH($H$12&amp;"|"&amp;ROW(A6),مجدول_لأحداث[قيمة فريدة (محسوبة)],0),2),"")</f>
        <v/>
      </c>
      <c r="J14" s="23" t="str">
        <f ca="1">IFERROR(INDEX(مجدول_لأحداث[],MATCH($H$12&amp;"|"&amp;ROW(A6),مجدول_لأحداث[قيمة فريدة (محسوبة)],0),3),"")</f>
        <v/>
      </c>
      <c r="L14" s="22"/>
      <c r="M14" s="21"/>
    </row>
    <row r="15" spans="2:13" ht="15" customHeight="1" x14ac:dyDescent="0.2">
      <c r="B15" s="40" t="s">
        <v>28</v>
      </c>
      <c r="C15" s="39"/>
      <c r="E15" s="12">
        <f>'الفاصل الزمني'!E15</f>
        <v>0.37500000000000022</v>
      </c>
      <c r="F15" s="1" t="str">
        <f ca="1">IFERROR(INDEX(مجدول_لأحداث[],MATCH(DATEVALUE(DateVal)&amp;الجدول_الزمني_اليومي[[#This Row],[الوقت]],LookUpDateAndTime,0),3),"")</f>
        <v/>
      </c>
      <c r="H15" s="33" t="str">
        <f ca="1">IFERROR(TEXT(DATEVALUE(DateVal)+3,"dddd"),"")</f>
        <v>الأحد</v>
      </c>
      <c r="I15" s="37" t="str">
        <f ca="1">IFERROR(INDEX(مجدول_لأحداث[],MATCH($H$18&amp;"|"&amp;ROW(A1),مجدول_لأحداث[قيمة فريدة (محسوبة)],0),2),"")</f>
        <v/>
      </c>
      <c r="J15" s="31" t="str">
        <f ca="1">IFERROR(INDEX(مجدول_لأحداث[],MATCH($H$18&amp;"|"&amp;ROW(A1),مجدول_لأحداث[قيمة فريدة (محسوبة)],0),3),"")</f>
        <v/>
      </c>
      <c r="M15" s="21"/>
    </row>
    <row r="16" spans="2:13" ht="15" customHeight="1" x14ac:dyDescent="0.2">
      <c r="B16" s="41"/>
      <c r="E16" s="12">
        <f>'الفاصل الزمني'!E16</f>
        <v>0.38541666666666691</v>
      </c>
      <c r="F16" s="1" t="str">
        <f ca="1">IFERROR(INDEX(مجدول_لأحداث[],MATCH(DATEVALUE(DateVal)&amp;الجدول_الزمني_اليومي[[#This Row],[الوقت]],LookUpDateAndTime,0),3),"")</f>
        <v/>
      </c>
      <c r="H16" s="30" t="str">
        <f ca="1">IFERROR(TEXT(DATEVALUE(DateVal)+3,"d"),"")</f>
        <v>19</v>
      </c>
      <c r="I16" s="28" t="str">
        <f ca="1">IFERROR(INDEX(مجدول_لأحداث[],MATCH($H$18&amp;"|"&amp;ROW(A2),مجدول_لأحداث[قيمة فريدة (محسوبة)],0),2),"")</f>
        <v/>
      </c>
      <c r="J16" s="27" t="str">
        <f ca="1">IFERROR(INDEX(مجدول_لأحداث[],MATCH($H$18&amp;"|"&amp;ROW(A2),مجدول_لأحداث[قيمة فريدة (محسوبة)],0),3),"")</f>
        <v/>
      </c>
      <c r="L16" s="26"/>
      <c r="M16" s="21"/>
    </row>
    <row r="17" spans="2:13" ht="15" customHeight="1" x14ac:dyDescent="0.2">
      <c r="B17" s="40" t="s">
        <v>27</v>
      </c>
      <c r="C17" s="39"/>
      <c r="E17" s="12">
        <f>'الفاصل الزمني'!E17</f>
        <v>0.39583333333333359</v>
      </c>
      <c r="F17" s="1" t="str">
        <f ca="1">IFERROR(INDEX(مجدول_لأحداث[],MATCH(DATEVALUE(DateVal)&amp;الجدول_الزمني_اليومي[[#This Row],[الوقت]],LookUpDateAndTime,0),3),"")</f>
        <v/>
      </c>
      <c r="H17" s="30"/>
      <c r="I17" s="28" t="str">
        <f ca="1">IFERROR(INDEX(مجدول_لأحداث[],MATCH($H$18&amp;"|"&amp;ROW(A3),مجدول_لأحداث[قيمة فريدة (محسوبة)],0),2),"")</f>
        <v/>
      </c>
      <c r="J17" s="27" t="str">
        <f ca="1">IFERROR(INDEX(مجدول_لأحداث[],MATCH($H$18&amp;"|"&amp;ROW(A3),مجدول_لأحداث[قيمة فريدة (محسوبة)],0),3),"")</f>
        <v/>
      </c>
      <c r="L17" s="22"/>
      <c r="M17" s="21"/>
    </row>
    <row r="18" spans="2:13" ht="15" customHeight="1" x14ac:dyDescent="0.2">
      <c r="E18" s="12">
        <f>'الفاصل الزمني'!E18</f>
        <v>0.40625000000000028</v>
      </c>
      <c r="F18" s="1" t="str">
        <f ca="1">IFERROR(INDEX(مجدول_لأحداث[],MATCH(DATEVALUE(DateVal)&amp;الجدول_الزمني_اليومي[[#This Row],[الوقت]],LookUpDateAndTime,0),3),"")</f>
        <v/>
      </c>
      <c r="H18" s="29">
        <f ca="1">IFERROR(DateVal+3,"")</f>
        <v>44731</v>
      </c>
      <c r="I18" s="28" t="str">
        <f ca="1">IFERROR(INDEX(مجدول_لأحداث[],MATCH($H$18&amp;"|"&amp;ROW(A4),مجدول_لأحداث[قيمة فريدة (محسوبة)],0),2),"")</f>
        <v/>
      </c>
      <c r="J18" s="27" t="str">
        <f ca="1">IFERROR(INDEX(مجدول_لأحداث[],MATCH($H$18&amp;"|"&amp;ROW(A4),مجدول_لأحداث[قيمة فريدة (محسوبة)],0),3),"")</f>
        <v/>
      </c>
      <c r="M18" s="21"/>
    </row>
    <row r="19" spans="2:13" ht="15" customHeight="1" x14ac:dyDescent="0.2">
      <c r="B19" s="4" t="s">
        <v>26</v>
      </c>
      <c r="C19" s="4"/>
      <c r="E19" s="12">
        <f>'الفاصل الزمني'!E19</f>
        <v>0.41666666666666696</v>
      </c>
      <c r="F19" s="1" t="str">
        <f ca="1">IFERROR(INDEX(مجدول_لأحداث[],MATCH(DATEVALUE(DateVal)&amp;الجدول_الزمني_اليومي[[#This Row],[الوقت]],LookUpDateAndTime,0),3),"")</f>
        <v>استراحة</v>
      </c>
      <c r="H19" s="38"/>
      <c r="I19" s="28" t="str">
        <f ca="1">IFERROR(INDEX(مجدول_لأحداث[],MATCH($H$18&amp;"|"&amp;ROW(A5),مجدول_لأحداث[قيمة فريدة (محسوبة)],0),2),"")</f>
        <v/>
      </c>
      <c r="J19" s="27" t="str">
        <f ca="1">IFERROR(INDEX(مجدول_لأحداث[],MATCH($H$18&amp;"|"&amp;ROW(A5),مجدول_لأحداث[قيمة فريدة (محسوبة)],0),3),"")</f>
        <v/>
      </c>
      <c r="L19" s="26"/>
      <c r="M19" s="21"/>
    </row>
    <row r="20" spans="2:13" ht="15" customHeight="1" x14ac:dyDescent="0.2">
      <c r="E20" s="12">
        <f>'الفاصل الزمني'!E20</f>
        <v>0.42708333333333365</v>
      </c>
      <c r="F20" s="1" t="str">
        <f ca="1">IFERROR(INDEX(مجدول_لأحداث[],MATCH(DATEVALUE(DateVal)&amp;الجدول_الزمني_اليومي[[#This Row],[الوقت]],LookUpDateAndTime,0),3),"")</f>
        <v/>
      </c>
      <c r="H20" s="25"/>
      <c r="I20" s="28" t="str">
        <f ca="1">IFERROR(INDEX(مجدول_لأحداث[],MATCH($H$18&amp;"|"&amp;ROW(A6),مجدول_لأحداث[قيمة فريدة (محسوبة)],0),2),"")</f>
        <v/>
      </c>
      <c r="J20" s="23" t="str">
        <f ca="1">IFERROR(INDEX(مجدول_لأحداث[],MATCH($H$18&amp;"|"&amp;ROW(A6),مجدول_لأحداث[قيمة فريدة (محسوبة)],0),3),"")</f>
        <v/>
      </c>
      <c r="L20" s="22"/>
      <c r="M20" s="21"/>
    </row>
    <row r="21" spans="2:13" ht="15" customHeight="1" x14ac:dyDescent="0.2">
      <c r="B21" s="3" t="s">
        <v>15</v>
      </c>
      <c r="E21" s="12">
        <f>'الفاصل الزمني'!E21</f>
        <v>0.43750000000000033</v>
      </c>
      <c r="F21" s="1" t="str">
        <f ca="1">IFERROR(INDEX(مجدول_لأحداث[],MATCH(DATEVALUE(DateVal)&amp;الجدول_الزمني_اليومي[[#This Row],[الوقت]],LookUpDateAndTime,0),3),"")</f>
        <v/>
      </c>
      <c r="H21" s="33" t="str">
        <f ca="1">IFERROR(TEXT(DATEVALUE(DateVal)+4,"dddd"),"")</f>
        <v>الإثنين</v>
      </c>
      <c r="I21" s="37" t="str">
        <f ca="1">IFERROR(INDEX(مجدول_لأحداث[],MATCH($H$24&amp;"|"&amp;ROW(A1),مجدول_لأحداث[قيمة فريدة (محسوبة)],0),2),"")</f>
        <v/>
      </c>
      <c r="J21" s="31" t="str">
        <f ca="1">IFERROR(INDEX(مجدول_لأحداث[],MATCH($H$24&amp;"|"&amp;ROW(A1),مجدول_لأحداث[قيمة فريدة (محسوبة)],0),3),"")</f>
        <v/>
      </c>
      <c r="M21" s="21"/>
    </row>
    <row r="22" spans="2:13" ht="15" customHeight="1" x14ac:dyDescent="0.2">
      <c r="E22" s="12">
        <f>'الفاصل الزمني'!E22</f>
        <v>0.44791666666666702</v>
      </c>
      <c r="F22" s="1" t="str">
        <f ca="1">IFERROR(INDEX(مجدول_لأحداث[],MATCH(DATEVALUE(DateVal)&amp;الجدول_الزمني_اليومي[[#This Row],[الوقت]],LookUpDateAndTime,0),3),"")</f>
        <v/>
      </c>
      <c r="H22" s="30" t="str">
        <f ca="1">IFERROR(TEXT(DATEVALUE(DateVal)+4,"d"),"")</f>
        <v>20</v>
      </c>
      <c r="I22" s="28" t="str">
        <f ca="1">IFERROR(INDEX(مجدول_لأحداث[],MATCH($H$24&amp;"|"&amp;ROW(A2),مجدول_لأحداث[قيمة فريدة (محسوبة)],0),2),"")</f>
        <v/>
      </c>
      <c r="J22" s="27" t="str">
        <f ca="1">IFERROR(INDEX(مجدول_لأحداث[],MATCH($H$24&amp;"|"&amp;ROW(A2),مجدول_لأحداث[قيمة فريدة (محسوبة)],0),3),"")</f>
        <v/>
      </c>
      <c r="L22" s="26"/>
      <c r="M22" s="21"/>
    </row>
    <row r="23" spans="2:13" ht="15" customHeight="1" x14ac:dyDescent="0.2">
      <c r="B23" s="3" t="s">
        <v>0</v>
      </c>
      <c r="E23" s="12">
        <f>'الفاصل الزمني'!E23</f>
        <v>0.4583333333333337</v>
      </c>
      <c r="F23" s="1" t="str">
        <f ca="1">IFERROR(INDEX(مجدول_لأحداث[],MATCH(DATEVALUE(DateVal)&amp;الجدول_الزمني_اليومي[[#This Row],[الوقت]],LookUpDateAndTime,0),3),"")</f>
        <v/>
      </c>
      <c r="H23" s="30"/>
      <c r="I23" s="28" t="str">
        <f ca="1">IFERROR(INDEX(مجدول_لأحداث[],MATCH($H$24&amp;"|"&amp;ROW(A3),مجدول_لأحداث[قيمة فريدة (محسوبة)],0),2),"")</f>
        <v/>
      </c>
      <c r="J23" s="27" t="str">
        <f ca="1">IFERROR(INDEX(مجدول_لأحداث[],MATCH($H$24&amp;"|"&amp;ROW(A3),مجدول_لأحداث[قيمة فريدة (محسوبة)],0),3),"")</f>
        <v/>
      </c>
      <c r="L23" s="22"/>
      <c r="M23" s="21"/>
    </row>
    <row r="24" spans="2:13" ht="15" customHeight="1" x14ac:dyDescent="0.2">
      <c r="E24" s="12">
        <f>'الفاصل الزمني'!E24</f>
        <v>0.46875000000000039</v>
      </c>
      <c r="F24" s="1" t="str">
        <f ca="1">IFERROR(INDEX(مجدول_لأحداث[],MATCH(DATEVALUE(DateVal)&amp;الجدول_الزمني_اليومي[[#This Row],[الوقت]],LookUpDateAndTime,0),3),"")</f>
        <v/>
      </c>
      <c r="H24" s="29">
        <f ca="1">IFERROR(DateVal+4,"")</f>
        <v>44732</v>
      </c>
      <c r="I24" s="28" t="str">
        <f ca="1">IFERROR(INDEX(مجدول_لأحداث[],MATCH($H$24&amp;"|"&amp;ROW(A4),مجدول_لأحداث[قيمة فريدة (محسوبة)],0),2),"")</f>
        <v/>
      </c>
      <c r="J24" s="27" t="str">
        <f ca="1">IFERROR(INDEX(مجدول_لأحداث[],MATCH($H$24&amp;"|"&amp;ROW(A4),مجدول_لأحداث[قيمة فريدة (محسوبة)],0),3),"")</f>
        <v/>
      </c>
      <c r="M24" s="21"/>
    </row>
    <row r="25" spans="2:13" ht="15" customHeight="1" x14ac:dyDescent="0.2">
      <c r="B25" s="36" t="s">
        <v>25</v>
      </c>
      <c r="C25" s="35"/>
      <c r="E25" s="12">
        <f>'الفاصل الزمني'!E25</f>
        <v>0.47916666666666707</v>
      </c>
      <c r="F25" s="1" t="str">
        <f ca="1">IFERROR(INDEX(مجدول_لأحداث[],MATCH(DATEVALUE(DateVal)&amp;الجدول_الزمني_اليومي[[#This Row],[الوقت]],LookUpDateAndTime,0),3),"")</f>
        <v/>
      </c>
      <c r="H25" s="25"/>
      <c r="I25" s="28" t="str">
        <f ca="1">IFERROR(INDEX(مجدول_لأحداث[],MATCH($H$24&amp;"|"&amp;ROW(A5),مجدول_لأحداث[قيمة فريدة (محسوبة)],0),2),"")</f>
        <v/>
      </c>
      <c r="J25" s="23" t="str">
        <f ca="1">IFERROR(INDEX(مجدول_لأحداث[],MATCH($H$24&amp;"|"&amp;ROW(A5),مجدول_لأحداث[قيمة فريدة (محسوبة)],0),3),"")</f>
        <v/>
      </c>
      <c r="L25" s="26"/>
      <c r="M25" s="21"/>
    </row>
    <row r="26" spans="2:13" ht="15" customHeight="1" x14ac:dyDescent="0.2">
      <c r="B26" s="34" t="s">
        <v>13</v>
      </c>
      <c r="C26" s="34"/>
      <c r="E26" s="12">
        <f>'الفاصل الزمني'!E26</f>
        <v>0.48958333333333376</v>
      </c>
      <c r="F26" s="1" t="str">
        <f ca="1">IFERROR(INDEX(مجدول_لأحداث[],MATCH(DATEVALUE(DateVal)&amp;الجدول_الزمني_اليومي[[#This Row],[الوقت]],LookUpDateAndTime,0),3),"")</f>
        <v/>
      </c>
      <c r="H26" s="33" t="str">
        <f ca="1">IFERROR(TEXT(DATEVALUE(DateVal)+5,"dddd"),"")</f>
        <v>الثلاثاء</v>
      </c>
      <c r="I26" s="32" t="str">
        <f ca="1">IFERROR(INDEX(مجدول_لأحداث[],MATCH($H$29&amp;"|"&amp;ROW(A1),مجدول_لأحداث[قيمة فريدة (محسوبة)],0),2),"")</f>
        <v/>
      </c>
      <c r="J26" s="31" t="str">
        <f ca="1">IFERROR(INDEX(مجدول_لأحداث[],MATCH($H$29&amp;"|"&amp;ROW(A1),مجدول_لأحداث[قيمة فريدة (محسوبة)],0),3),"")</f>
        <v/>
      </c>
      <c r="L26" s="22"/>
      <c r="M26" s="21"/>
    </row>
    <row r="27" spans="2:13" ht="15" customHeight="1" x14ac:dyDescent="0.2">
      <c r="E27" s="12">
        <f>'الفاصل الزمني'!E27</f>
        <v>0.50000000000000044</v>
      </c>
      <c r="F27" s="1" t="str">
        <f ca="1">IFERROR(INDEX(مجدول_لأحداث[],MATCH(DATEVALUE(DateVal)&amp;الجدول_الزمني_اليومي[[#This Row],[الوقت]],LookUpDateAndTime,0),3),"")</f>
        <v>الغداء</v>
      </c>
      <c r="H27" s="30" t="str">
        <f ca="1">IFERROR(TEXT(DATEVALUE(DateVal)+5,"d"),"")</f>
        <v>21</v>
      </c>
      <c r="I27" s="28" t="str">
        <f ca="1">IFERROR(INDEX(مجدول_لأحداث[],MATCH($H$29&amp;"|"&amp;ROW(A2),مجدول_لأحداث[قيمة فريدة (محسوبة)],0),2),"")</f>
        <v/>
      </c>
      <c r="J27" s="27" t="str">
        <f ca="1">IFERROR(INDEX(مجدول_لأحداث[],MATCH($H$29&amp;"|"&amp;ROW(A2),مجدول_لأحداث[قيمة فريدة (محسوبة)],0),3),"")</f>
        <v/>
      </c>
      <c r="M27" s="21"/>
    </row>
    <row r="28" spans="2:13" ht="15" customHeight="1" x14ac:dyDescent="0.2">
      <c r="E28" s="12">
        <f>'الفاصل الزمني'!E28</f>
        <v>0.51041666666666707</v>
      </c>
      <c r="F28" s="1" t="str">
        <f ca="1">IFERROR(INDEX(مجدول_لأحداث[],MATCH(DATEVALUE(DateVal)&amp;الجدول_الزمني_اليومي[[#This Row],[الوقت]],LookUpDateAndTime,0),3),"")</f>
        <v/>
      </c>
      <c r="H28" s="30"/>
      <c r="I28" s="28" t="str">
        <f ca="1">IFERROR(INDEX(مجدول_لأحداث[],MATCH($H$29&amp;"|"&amp;ROW(A3),مجدول_لأحداث[قيمة فريدة (محسوبة)],0),2),"")</f>
        <v/>
      </c>
      <c r="J28" s="27" t="str">
        <f ca="1">IFERROR(INDEX(مجدول_لأحداث[],MATCH($H$29&amp;"|"&amp;ROW(A3),مجدول_لأحداث[قيمة فريدة (محسوبة)],0),3),"")</f>
        <v/>
      </c>
      <c r="L28" s="26"/>
      <c r="M28" s="21"/>
    </row>
    <row r="29" spans="2:13" ht="15" customHeight="1" x14ac:dyDescent="0.2">
      <c r="E29" s="12">
        <f>'الفاصل الزمني'!E29</f>
        <v>0.5208333333333337</v>
      </c>
      <c r="F29" s="1" t="str">
        <f ca="1">IFERROR(INDEX(مجدول_لأحداث[],MATCH(DATEVALUE(DateVal)&amp;الجدول_الزمني_اليومي[[#This Row],[الوقت]],LookUpDateAndTime,0),3),"")</f>
        <v/>
      </c>
      <c r="H29" s="29">
        <f ca="1">IFERROR(DateVal+5,"")</f>
        <v>44733</v>
      </c>
      <c r="I29" s="28" t="str">
        <f ca="1">IFERROR(INDEX(مجدول_لأحداث[],MATCH($H$29&amp;"|"&amp;ROW(A4),مجدول_لأحداث[قيمة فريدة (محسوبة)],0),2),"")</f>
        <v/>
      </c>
      <c r="J29" s="27" t="str">
        <f ca="1">IFERROR(INDEX(مجدول_لأحداث[],MATCH($H$29&amp;"|"&amp;ROW(A4),مجدول_لأحداث[قيمة فريدة (محسوبة)],0),3),"")</f>
        <v/>
      </c>
      <c r="L29" s="22"/>
      <c r="M29" s="21"/>
    </row>
    <row r="30" spans="2:13" ht="15" customHeight="1" x14ac:dyDescent="0.2">
      <c r="E30" s="12">
        <f>'الفاصل الزمني'!E30</f>
        <v>0.53125000000000033</v>
      </c>
      <c r="F30" s="1" t="str">
        <f ca="1">IFERROR(INDEX(مجدول_لأحداث[],MATCH(DATEVALUE(DateVal)&amp;الجدول_الزمني_اليومي[[#This Row],[الوقت]],LookUpDateAndTime,0),3),"")</f>
        <v/>
      </c>
      <c r="H30" s="25"/>
      <c r="I30" s="28" t="str">
        <f ca="1">IFERROR(INDEX(مجدول_لأحداث[],MATCH($H$29&amp;"|"&amp;ROW(A5),مجدول_لأحداث[قيمة فريدة (محسوبة)],0),2),"")</f>
        <v/>
      </c>
      <c r="J30" s="23" t="str">
        <f ca="1">IFERROR(INDEX(مجدول_لأحداث[],MATCH($H$29&amp;"|"&amp;ROW(A5),مجدول_لأحداث[قيمة فريدة (محسوبة)],0),3),"")</f>
        <v/>
      </c>
      <c r="M30" s="21"/>
    </row>
    <row r="31" spans="2:13" ht="15" customHeight="1" x14ac:dyDescent="0.2">
      <c r="E31" s="12">
        <f>'الفاصل الزمني'!E31</f>
        <v>0.54166666666666696</v>
      </c>
      <c r="F31" s="1" t="str">
        <f ca="1">IFERROR(INDEX(مجدول_لأحداث[],MATCH(DATEVALUE(DateVal)&amp;الجدول_الزمني_اليومي[[#This Row],[الوقت]],LookUpDateAndTime,0),3),"")</f>
        <v/>
      </c>
      <c r="H31" s="33" t="str">
        <f ca="1">IFERROR(TEXT(DATEVALUE(DateVal)+6,"dddd"),"")</f>
        <v>الأربعاء</v>
      </c>
      <c r="I31" s="32" t="str">
        <f ca="1">IFERROR(INDEX(مجدول_لأحداث[],MATCH($H$34&amp;"|"&amp;ROW(A1),مجدول_لأحداث[قيمة فريدة (محسوبة)],0),2),"")</f>
        <v/>
      </c>
      <c r="J31" s="31" t="str">
        <f ca="1">IFERROR(INDEX(مجدول_لأحداث[],MATCH($H$34&amp;"|"&amp;ROW(A1),مجدول_لأحداث[قيمة فريدة (محسوبة)],0),3),"")</f>
        <v/>
      </c>
      <c r="L31" s="26"/>
      <c r="M31" s="21"/>
    </row>
    <row r="32" spans="2:13" ht="15" customHeight="1" x14ac:dyDescent="0.2">
      <c r="E32" s="12">
        <f>'الفاصل الزمني'!E32</f>
        <v>0.55208333333333359</v>
      </c>
      <c r="F32" s="1" t="str">
        <f ca="1">IFERROR(INDEX(مجدول_لأحداث[],MATCH(DATEVALUE(DateVal)&amp;الجدول_الزمني_اليومي[[#This Row],[الوقت]],LookUpDateAndTime,0),3),"")</f>
        <v/>
      </c>
      <c r="H32" s="30" t="str">
        <f ca="1">IFERROR(TEXT(DATEVALUE(DateVal)+6,"d"),"")</f>
        <v>22</v>
      </c>
      <c r="I32" s="28" t="str">
        <f ca="1">IFERROR(INDEX(مجدول_لأحداث[],MATCH($H$34&amp;"|"&amp;ROW(A2),مجدول_لأحداث[قيمة فريدة (محسوبة)],0),2),"")</f>
        <v/>
      </c>
      <c r="J32" s="27" t="str">
        <f ca="1">IFERROR(INDEX(مجدول_لأحداث[],MATCH($H$34&amp;"|"&amp;ROW(A2),مجدول_لأحداث[قيمة فريدة (محسوبة)],0),3),"")</f>
        <v/>
      </c>
      <c r="L32" s="22"/>
      <c r="M32" s="21"/>
    </row>
    <row r="33" spans="5:13" ht="15" customHeight="1" x14ac:dyDescent="0.2">
      <c r="E33" s="12">
        <f>'الفاصل الزمني'!E33</f>
        <v>0.56250000000000022</v>
      </c>
      <c r="F33" s="1" t="str">
        <f ca="1">IFERROR(INDEX(مجدول_لأحداث[],MATCH(DATEVALUE(DateVal)&amp;الجدول_الزمني_اليومي[[#This Row],[الوقت]],LookUpDateAndTime,0),3),"")</f>
        <v>الاتصال بالشركة</v>
      </c>
      <c r="H33" s="30"/>
      <c r="I33" s="28" t="str">
        <f ca="1">IFERROR(INDEX(مجدول_لأحداث[],MATCH($H$34&amp;"|"&amp;ROW(A3),مجدول_لأحداث[قيمة فريدة (محسوبة)],0),2),"")</f>
        <v/>
      </c>
      <c r="J33" s="27" t="str">
        <f ca="1">IFERROR(INDEX(مجدول_لأحداث[],MATCH($H$34&amp;"|"&amp;ROW(A3),مجدول_لأحداث[قيمة فريدة (محسوبة)],0),3),"")</f>
        <v/>
      </c>
      <c r="M33" s="21"/>
    </row>
    <row r="34" spans="5:13" ht="15" customHeight="1" x14ac:dyDescent="0.2">
      <c r="E34" s="12">
        <f>'الفاصل الزمني'!E34</f>
        <v>0.57291666666666685</v>
      </c>
      <c r="F34" s="1" t="str">
        <f ca="1">IFERROR(INDEX(مجدول_لأحداث[],MATCH(DATEVALUE(DateVal)&amp;الجدول_الزمني_اليومي[[#This Row],[الوقت]],LookUpDateAndTime,0),3),"")</f>
        <v/>
      </c>
      <c r="H34" s="29">
        <f ca="1">IFERROR(DateVal+6,"")</f>
        <v>44734</v>
      </c>
      <c r="I34" s="28" t="str">
        <f ca="1">IFERROR(INDEX(مجدول_لأحداث[],MATCH($H$34&amp;"|"&amp;ROW(A4),مجدول_لأحداث[قيمة فريدة (محسوبة)],0),2),"")</f>
        <v/>
      </c>
      <c r="J34" s="27" t="str">
        <f ca="1">IFERROR(INDEX(مجدول_لأحداث[],MATCH($H$34&amp;"|"&amp;ROW(A4),مجدول_لأحداث[قيمة فريدة (محسوبة)],0),3),"")</f>
        <v/>
      </c>
      <c r="L34" s="26"/>
      <c r="M34" s="21"/>
    </row>
    <row r="35" spans="5:13" ht="15" customHeight="1" x14ac:dyDescent="0.2">
      <c r="E35" s="12">
        <f>'الفاصل الزمني'!E35</f>
        <v>0.58333333333333348</v>
      </c>
      <c r="F35" s="1" t="str">
        <f ca="1">IFERROR(INDEX(مجدول_لأحداث[],MATCH(DATEVALUE(DateVal)&amp;الجدول_الزمني_اليومي[[#This Row],[الوقت]],LookUpDateAndTime,0),3),"")</f>
        <v/>
      </c>
      <c r="H35" s="25"/>
      <c r="I35" s="24" t="str">
        <f ca="1">IFERROR(INDEX(مجدول_لأحداث[],MATCH($H$34&amp;"|"&amp;ROW(A5),مجدول_لأحداث[قيمة فريدة (محسوبة)],0),2),"")</f>
        <v/>
      </c>
      <c r="J35" s="23" t="str">
        <f ca="1">IFERROR(INDEX(مجدول_لأحداث[],MATCH($H$34&amp;"|"&amp;ROW(A5),مجدول_لأحداث[قيمة فريدة (محسوبة)],0),3),"")</f>
        <v/>
      </c>
      <c r="L35" s="22"/>
      <c r="M35" s="21"/>
    </row>
    <row r="36" spans="5:13" x14ac:dyDescent="0.2">
      <c r="E36" s="12">
        <f>'الفاصل الزمني'!E36</f>
        <v>0.59375000000000011</v>
      </c>
      <c r="F36" s="1" t="str">
        <f ca="1">IFERROR(INDEX(مجدول_لأحداث[],MATCH(DATEVALUE(DateVal)&amp;الجدول_الزمني_اليومي[[#This Row],[الوقت]],LookUpDateAndTime,0),3),"")</f>
        <v/>
      </c>
    </row>
    <row r="37" spans="5:13" x14ac:dyDescent="0.2">
      <c r="E37" s="12">
        <f>'الفاصل الزمني'!E37</f>
        <v>0.60416666666666674</v>
      </c>
      <c r="F37" s="1" t="str">
        <f ca="1">IFERROR(INDEX(مجدول_لأحداث[],MATCH(DATEVALUE(DateVal)&amp;الجدول_الزمني_اليومي[[#This Row],[الوقت]],LookUpDateAndTime,0),3),"")</f>
        <v/>
      </c>
    </row>
    <row r="38" spans="5:13" x14ac:dyDescent="0.2">
      <c r="E38" s="12">
        <f>'الفاصل الزمني'!E38</f>
        <v>0.61458333333333337</v>
      </c>
      <c r="F38" s="1" t="str">
        <f ca="1">IFERROR(INDEX(مجدول_لأحداث[],MATCH(DATEVALUE(DateVal)&amp;الجدول_الزمني_اليومي[[#This Row],[الوقت]],LookUpDateAndTime,0),3),"")</f>
        <v/>
      </c>
    </row>
    <row r="39" spans="5:13" x14ac:dyDescent="0.2">
      <c r="E39" s="12">
        <f>'الفاصل الزمني'!E39</f>
        <v>0.625</v>
      </c>
      <c r="F39" s="1" t="str">
        <f ca="1">IFERROR(INDEX(مجدول_لأحداث[],MATCH(DATEVALUE(DateVal)&amp;الجدول_الزمني_اليومي[[#This Row],[الوقت]],LookUpDateAndTime,0),3),"")</f>
        <v>استراحة</v>
      </c>
    </row>
    <row r="40" spans="5:13" x14ac:dyDescent="0.2">
      <c r="E40" s="12">
        <f>'الفاصل الزمني'!E40</f>
        <v>0.63541666666666663</v>
      </c>
      <c r="F40" s="1" t="str">
        <f ca="1">IFERROR(INDEX(مجدول_لأحداث[],MATCH(DATEVALUE(DateVal)&amp;الجدول_الزمني_اليومي[[#This Row],[الوقت]],LookUpDateAndTime,0),3),"")</f>
        <v/>
      </c>
    </row>
    <row r="41" spans="5:13" x14ac:dyDescent="0.2">
      <c r="E41" s="12">
        <f>'الفاصل الزمني'!E41</f>
        <v>0.64583333333333326</v>
      </c>
      <c r="F41" s="1" t="str">
        <f ca="1">IFERROR(INDEX(مجدول_لأحداث[],MATCH(DATEVALUE(DateVal)&amp;الجدول_الزمني_اليومي[[#This Row],[الوقت]],LookUpDateAndTime,0),3),"")</f>
        <v/>
      </c>
    </row>
    <row r="42" spans="5:13" x14ac:dyDescent="0.2">
      <c r="E42" s="12">
        <f>'الفاصل الزمني'!E42</f>
        <v>0.65624999999999989</v>
      </c>
      <c r="F42" s="1" t="str">
        <f ca="1">IFERROR(INDEX(مجدول_لأحداث[],MATCH(DATEVALUE(DateVal)&amp;الجدول_الزمني_اليومي[[#This Row],[الوقت]],LookUpDateAndTime,0),3),"")</f>
        <v/>
      </c>
    </row>
    <row r="43" spans="5:13" x14ac:dyDescent="0.2">
      <c r="E43" s="12">
        <f>'الفاصل الزمني'!E43</f>
        <v>0.66666666666666652</v>
      </c>
      <c r="F43" s="1" t="str">
        <f ca="1">IFERROR(INDEX(مجدول_لأحداث[],MATCH(DATEVALUE(DateVal)&amp;الجدول_الزمني_اليومي[[#This Row],[الوقت]],LookUpDateAndTime,0),3),"")</f>
        <v/>
      </c>
    </row>
    <row r="44" spans="5:13" x14ac:dyDescent="0.2">
      <c r="E44" s="12">
        <f>'الفاصل الزمني'!E44</f>
        <v>0.67708333333333315</v>
      </c>
      <c r="F44" s="1" t="str">
        <f ca="1">IFERROR(INDEX(مجدول_لأحداث[],MATCH(DATEVALUE(DateVal)&amp;الجدول_الزمني_اليومي[[#This Row],[الوقت]],LookUpDateAndTime,0),3),"")</f>
        <v/>
      </c>
    </row>
    <row r="45" spans="5:13" x14ac:dyDescent="0.2">
      <c r="E45" s="12">
        <f>'الفاصل الزمني'!E45</f>
        <v>0.68749999999999978</v>
      </c>
      <c r="F45" s="1" t="str">
        <f ca="1">IFERROR(INDEX(مجدول_لأحداث[],MATCH(DATEVALUE(DateVal)&amp;الجدول_الزمني_اليومي[[#This Row],[الوقت]],LookUpDateAndTime,0),3),"")</f>
        <v/>
      </c>
    </row>
    <row r="46" spans="5:13" x14ac:dyDescent="0.2">
      <c r="E46" s="12">
        <f>'الفاصل الزمني'!E46</f>
        <v>0.69791666666666641</v>
      </c>
      <c r="F46" s="1" t="str">
        <f ca="1">IFERROR(INDEX(مجدول_لأحداث[],MATCH(DATEVALUE(DateVal)&amp;الجدول_الزمني_اليومي[[#This Row],[الوقت]],LookUpDateAndTime,0),3),"")</f>
        <v/>
      </c>
    </row>
    <row r="47" spans="5:13" x14ac:dyDescent="0.2">
      <c r="E47" s="12">
        <f>'الفاصل الزمني'!E47</f>
        <v>0.70833333333333304</v>
      </c>
      <c r="F47" s="1" t="str">
        <f ca="1">IFERROR(INDEX(مجدول_لأحداث[],MATCH(DATEVALUE(DateVal)&amp;الجدول_الزمني_اليومي[[#This Row],[الوقت]],LookUpDateAndTime,0),3),"")</f>
        <v>العودة إلى المنزل</v>
      </c>
    </row>
    <row r="48" spans="5:13" x14ac:dyDescent="0.2">
      <c r="E48" s="12">
        <f>'الفاصل الزمني'!E48</f>
        <v>0.71874999999999967</v>
      </c>
      <c r="F48" s="1" t="str">
        <f ca="1">IFERROR(INDEX(مجدول_لأحداث[],MATCH(DATEVALUE(DateVal)&amp;الجدول_الزمني_اليومي[[#This Row],[الوقت]],LookUpDateAndTime,0),3),"")</f>
        <v/>
      </c>
    </row>
    <row r="49" spans="5:6" x14ac:dyDescent="0.2">
      <c r="E49" s="12">
        <f>'الفاصل الزمني'!E49</f>
        <v>0.7291666666666663</v>
      </c>
      <c r="F49" s="1" t="str">
        <f ca="1">IFERROR(INDEX(مجدول_لأحداث[],MATCH(DATEVALUE(DateVal)&amp;الجدول_الزمني_اليومي[[#This Row],[الوقت]],LookUpDateAndTime,0),3),"")</f>
        <v/>
      </c>
    </row>
    <row r="50" spans="5:6" x14ac:dyDescent="0.2">
      <c r="E50" s="12">
        <f>'الفاصل الزمني'!E50</f>
        <v>0.73958333333333293</v>
      </c>
      <c r="F50" s="1" t="str">
        <f ca="1">IFERROR(INDEX(مجدول_لأحداث[],MATCH(DATEVALUE(DateVal)&amp;الجدول_الزمني_اليومي[[#This Row],[الوقت]],LookUpDateAndTime,0),3),"")</f>
        <v/>
      </c>
    </row>
    <row r="51" spans="5:6" x14ac:dyDescent="0.2">
      <c r="E51" s="12">
        <f>'الفاصل الزمني'!E51</f>
        <v>0.74999999999999956</v>
      </c>
      <c r="F51" s="1" t="str">
        <f ca="1">IFERROR(INDEX(مجدول_لأحداث[],MATCH(DATEVALUE(DateVal)&amp;الجدول_الزمني_اليومي[[#This Row],[الوقت]],LookUpDateAndTime,0),3),"")</f>
        <v>تدريب كرة القدم</v>
      </c>
    </row>
    <row r="52" spans="5:6" x14ac:dyDescent="0.2">
      <c r="E52" s="12">
        <f>'الفاصل الزمني'!E52</f>
        <v>0.76041666666666619</v>
      </c>
      <c r="F52" s="1" t="str">
        <f ca="1">IFERROR(INDEX(مجدول_لأحداث[],MATCH(DATEVALUE(DateVal)&amp;الجدول_الزمني_اليومي[[#This Row],[الوقت]],LookUpDateAndTime,0),3),"")</f>
        <v/>
      </c>
    </row>
    <row r="53" spans="5:6" x14ac:dyDescent="0.2">
      <c r="E53" s="12">
        <f>'الفاصل الزمني'!E53</f>
        <v>0.77083333333333282</v>
      </c>
      <c r="F53" s="1" t="str">
        <f ca="1">IFERROR(INDEX(مجدول_لأحداث[],MATCH(DATEVALUE(DateVal)&amp;الجدول_الزمني_اليومي[[#This Row],[الوقت]],LookUpDateAndTime,0),3),"")</f>
        <v/>
      </c>
    </row>
    <row r="54" spans="5:6" x14ac:dyDescent="0.2">
      <c r="E54" s="12">
        <f>'الفاصل الزمني'!E54</f>
        <v>0.78124999999999944</v>
      </c>
      <c r="F54" s="1" t="str">
        <f ca="1">IFERROR(INDEX(مجدول_لأحداث[],MATCH(DATEVALUE(DateVal)&amp;الجدول_الزمني_اليومي[[#This Row],[الوقت]],LookUpDateAndTime,0),3),"")</f>
        <v/>
      </c>
    </row>
    <row r="55" spans="5:6" x14ac:dyDescent="0.2">
      <c r="E55" s="12">
        <f>'الفاصل الزمني'!E55</f>
        <v>0.79166666666666607</v>
      </c>
      <c r="F55" s="1" t="str">
        <f ca="1">IFERROR(INDEX(مجدول_لأحداث[],MATCH(DATEVALUE(DateVal)&amp;الجدول_الزمني_اليومي[[#This Row],[الوقت]],LookUpDateAndTime,0),3),"")</f>
        <v/>
      </c>
    </row>
    <row r="56" spans="5:6" x14ac:dyDescent="0.2">
      <c r="E56" s="12">
        <f>'الفاصل الزمني'!E56</f>
        <v>0.8020833333333327</v>
      </c>
      <c r="F56" s="1" t="str">
        <f ca="1">IFERROR(INDEX(مجدول_لأحداث[],MATCH(DATEVALUE(DateVal)&amp;الجدول_الزمني_اليومي[[#This Row],[الوقت]],LookUpDateAndTime,0),3),"")</f>
        <v/>
      </c>
    </row>
    <row r="57" spans="5:6" x14ac:dyDescent="0.2">
      <c r="E57" s="12">
        <f>'الفاصل الزمني'!E57</f>
        <v>0.81249999999999933</v>
      </c>
      <c r="F57" s="1" t="str">
        <f ca="1">IFERROR(INDEX(مجدول_لأحداث[],MATCH(DATEVALUE(DateVal)&amp;الجدول_الزمني_اليومي[[#This Row],[الوقت]],LookUpDateAndTime,0),3),"")</f>
        <v/>
      </c>
    </row>
    <row r="58" spans="5:6" x14ac:dyDescent="0.2">
      <c r="E58" s="12">
        <f>'الفاصل الزمني'!E58</f>
        <v>0.82291666666666596</v>
      </c>
      <c r="F58" s="1" t="str">
        <f ca="1">IFERROR(INDEX(مجدول_لأحداث[],MATCH(DATEVALUE(DateVal)&amp;الجدول_الزمني_اليومي[[#This Row],[الوقت]],LookUpDateAndTime,0),3),"")</f>
        <v/>
      </c>
    </row>
    <row r="59" spans="5:6" x14ac:dyDescent="0.2">
      <c r="E59" s="12">
        <f>'الفاصل الزمني'!E59</f>
        <v>0.83333333333333259</v>
      </c>
      <c r="F59" s="1" t="str">
        <f ca="1">IFERROR(INDEX(مجدول_لأحداث[],MATCH(DATEVALUE(DateVal)&amp;الجدول_الزمني_اليومي[[#This Row],[الوقت]],LookUpDateAndTime,0),3),"")</f>
        <v/>
      </c>
    </row>
    <row r="60" spans="5:6" x14ac:dyDescent="0.2">
      <c r="E60" s="12">
        <f>'الفاصل الزمني'!E60</f>
        <v>0.84374999999999922</v>
      </c>
      <c r="F60" s="1" t="str">
        <f ca="1">IFERROR(INDEX(مجدول_لأحداث[],MATCH(DATEVALUE(DateVal)&amp;الجدول_الزمني_اليومي[[#This Row],[الوقت]],LookUpDateAndTime,0),3),"")</f>
        <v/>
      </c>
    </row>
    <row r="61" spans="5:6" x14ac:dyDescent="0.2">
      <c r="E61" s="12">
        <f>'الفاصل الزمني'!E61</f>
        <v>0.85416666666666585</v>
      </c>
      <c r="F61" s="1" t="str">
        <f ca="1">IFERROR(INDEX(مجدول_لأحداث[],MATCH(DATEVALUE(DateVal)&amp;الجدول_الزمني_اليومي[[#This Row],[الوقت]],LookUpDateAndTime,0),3),"")</f>
        <v/>
      </c>
    </row>
    <row r="62" spans="5:6" x14ac:dyDescent="0.2">
      <c r="E62" s="12">
        <f>'الفاصل الزمني'!E62</f>
        <v>0.86458333333333248</v>
      </c>
      <c r="F62" s="1" t="str">
        <f ca="1">IFERROR(INDEX(مجدول_لأحداث[],MATCH(DATEVALUE(DateVal)&amp;الجدول_الزمني_اليومي[[#This Row],[الوقت]],LookUpDateAndTime,0),3),"")</f>
        <v/>
      </c>
    </row>
    <row r="63" spans="5:6" x14ac:dyDescent="0.2">
      <c r="E63" s="12">
        <f>'الفاصل الزمني'!E63</f>
        <v>0.87499999999999911</v>
      </c>
      <c r="F63" s="1" t="str">
        <f ca="1">IFERROR(INDEX(مجدول_لأحداث[],MATCH(DATEVALUE(DateVal)&amp;الجدول_الزمني_اليومي[[#This Row],[الوقت]],LookUpDateAndTime,0),3),"")</f>
        <v/>
      </c>
    </row>
    <row r="64" spans="5:6" x14ac:dyDescent="0.2">
      <c r="E64" s="12" t="str">
        <f>'الفاصل الزمني'!E64</f>
        <v/>
      </c>
      <c r="F64" s="1" t="str">
        <f ca="1">IFERROR(INDEX(مجدول_لأحداث[],MATCH(DATEVALUE(DateVal)&amp;الجدول_الزمني_اليومي[[#This Row],[الوقت]],LookUpDateAndTime,0),3),"")</f>
        <v/>
      </c>
    </row>
    <row r="65" spans="5:6" x14ac:dyDescent="0.2">
      <c r="E65" s="12" t="str">
        <f>'الفاصل الزمني'!E65</f>
        <v/>
      </c>
      <c r="F65" s="1" t="str">
        <f ca="1">IFERROR(INDEX(مجدول_لأحداث[],MATCH(DATEVALUE(DateVal)&amp;الجدول_الزمني_اليومي[[#This Row],[الوقت]],LookUpDateAndTime,0),3),"")</f>
        <v/>
      </c>
    </row>
    <row r="66" spans="5:6" x14ac:dyDescent="0.2">
      <c r="E66" s="12" t="str">
        <f>'الفاصل الزمني'!E66</f>
        <v/>
      </c>
      <c r="F66" s="1" t="str">
        <f ca="1">IFERROR(INDEX(مجدول_لأحداث[],MATCH(DATEVALUE(DateVal)&amp;الجدول_الزمني_اليومي[[#This Row],[الوقت]],LookUpDateAndTime,0),3),"")</f>
        <v/>
      </c>
    </row>
    <row r="67" spans="5:6" x14ac:dyDescent="0.2">
      <c r="E67" s="12" t="str">
        <f>'الفاصل الزمني'!E67</f>
        <v/>
      </c>
      <c r="F67" s="1" t="str">
        <f ca="1">IFERROR(INDEX(مجدول_لأحداث[],MATCH(DATEVALUE(DateVal)&amp;الجدول_الزمني_اليومي[[#This Row],[الوقت]],LookUpDateAndTime,0),3),"")</f>
        <v/>
      </c>
    </row>
    <row r="68" spans="5:6" x14ac:dyDescent="0.2">
      <c r="E68" s="12" t="str">
        <f>'الفاصل الزمني'!E68</f>
        <v/>
      </c>
      <c r="F68" s="1" t="str">
        <f ca="1">IFERROR(INDEX(مجدول_لأحداث[],MATCH(DATEVALUE(DateVal)&amp;الجدول_الزمني_اليومي[[#This Row],[الوقت]],LookUpDateAndTime,0),3),"")</f>
        <v/>
      </c>
    </row>
    <row r="69" spans="5:6" x14ac:dyDescent="0.2">
      <c r="E69" s="12" t="str">
        <f>'الفاصل الزمني'!E69</f>
        <v/>
      </c>
      <c r="F69" s="1" t="str">
        <f ca="1">IFERROR(INDEX(مجدول_لأحداث[],MATCH(DATEVALUE(DateVal)&amp;الجدول_الزمني_اليومي[[#This Row],[الوقت]],LookUpDateAndTime,0),3),"")</f>
        <v/>
      </c>
    </row>
    <row r="70" spans="5:6" x14ac:dyDescent="0.2">
      <c r="E70" s="12" t="str">
        <f>'الفاصل الزمني'!E70</f>
        <v/>
      </c>
      <c r="F70" s="1" t="str">
        <f ca="1">IFERROR(INDEX(مجدول_لأحداث[],MATCH(DATEVALUE(DateVal)&amp;الجدول_الزمني_اليومي[[#This Row],[الوقت]],LookUpDateAndTime,0),3),"")</f>
        <v/>
      </c>
    </row>
    <row r="71" spans="5:6" x14ac:dyDescent="0.2">
      <c r="E71" s="12" t="str">
        <f>'الفاصل الزمني'!E71</f>
        <v/>
      </c>
      <c r="F71" s="1" t="str">
        <f ca="1">IFERROR(INDEX(مجدول_لأحداث[],MATCH(DATEVALUE(DateVal)&amp;الجدول_الزمني_اليومي[[#This Row],[الوقت]],LookUpDateAndTime,0),3),"")</f>
        <v/>
      </c>
    </row>
    <row r="72" spans="5:6" x14ac:dyDescent="0.2">
      <c r="E72" s="12" t="str">
        <f>'الفاصل الزمني'!E72</f>
        <v/>
      </c>
      <c r="F72" s="1" t="str">
        <f ca="1">IFERROR(INDEX(مجدول_لأحداث[],MATCH(DATEVALUE(DateVal)&amp;الجدول_الزمني_اليومي[[#This Row],[الوقت]],LookUpDateAndTime,0),3),"")</f>
        <v/>
      </c>
    </row>
    <row r="73" spans="5:6" x14ac:dyDescent="0.2">
      <c r="E73" s="12" t="str">
        <f>'الفاصل الزمني'!E73</f>
        <v/>
      </c>
      <c r="F73" s="1" t="str">
        <f ca="1">IFERROR(INDEX(مجدول_لأحداث[],MATCH(DATEVALUE(DateVal)&amp;الجدول_الزمني_اليومي[[#This Row],[الوقت]],LookUpDateAndTime,0),3),"")</f>
        <v/>
      </c>
    </row>
    <row r="74" spans="5:6" x14ac:dyDescent="0.2">
      <c r="E74" s="12" t="str">
        <f>'الفاصل الزمني'!E74</f>
        <v/>
      </c>
      <c r="F74" s="1" t="str">
        <f ca="1">IFERROR(INDEX(مجدول_لأحداث[],MATCH(DATEVALUE(DateVal)&amp;الجدول_الزمني_اليومي[[#This Row],[الوقت]],LookUpDateAndTime,0),3),"")</f>
        <v/>
      </c>
    </row>
    <row r="75" spans="5:6" x14ac:dyDescent="0.2">
      <c r="E75" s="12" t="str">
        <f>'الفاصل الزمني'!E75</f>
        <v/>
      </c>
      <c r="F75" s="1" t="str">
        <f ca="1">IFERROR(INDEX(مجدول_لأحداث[],MATCH(DATEVALUE(DateVal)&amp;الجدول_الزمني_اليومي[[#This Row],[الوقت]],LookUpDateAndTime,0),3),"")</f>
        <v/>
      </c>
    </row>
  </sheetData>
  <mergeCells count="22">
    <mergeCell ref="H4:H5"/>
    <mergeCell ref="M18:M20"/>
    <mergeCell ref="B7:C9"/>
    <mergeCell ref="M3:M5"/>
    <mergeCell ref="M6:M8"/>
    <mergeCell ref="B26:C26"/>
    <mergeCell ref="H32:H33"/>
    <mergeCell ref="B2:C6"/>
    <mergeCell ref="M24:M26"/>
    <mergeCell ref="M27:M29"/>
    <mergeCell ref="M30:M32"/>
    <mergeCell ref="B11:C11"/>
    <mergeCell ref="B19:C19"/>
    <mergeCell ref="H10:H11"/>
    <mergeCell ref="H16:H17"/>
    <mergeCell ref="H27:H28"/>
    <mergeCell ref="M12:M14"/>
    <mergeCell ref="M33:M35"/>
    <mergeCell ref="M9:M11"/>
    <mergeCell ref="M15:M17"/>
    <mergeCell ref="M21:M23"/>
    <mergeCell ref="H22:H23"/>
  </mergeCells>
  <conditionalFormatting sqref="E3:F75">
    <cfRule type="expression" dxfId="4" priority="1">
      <formula>$E3&gt;وقت_الانتهاء</formula>
    </cfRule>
    <cfRule type="expression" dxfId="3" priority="2">
      <formula>$E3=وقت_الانتهاء</formula>
    </cfRule>
    <cfRule type="expression" dxfId="2" priority="3">
      <formula>LOWER(TRIM($F3))=ScheduleHighlight</formula>
    </cfRule>
  </conditionalFormatting>
  <dataValidations count="23">
    <dataValidation allowBlank="1" showInputMessage="1" showErrorMessage="1" prompt="عيّن اليوم في الخلية مباشرة" sqref="B17" xr:uid="{00000000-0002-0000-0000-000016000000}"/>
    <dataValidation allowBlank="1" showInputMessage="1" showErrorMessage="1" prompt="حدد الشهر في الخلية مباشرة" sqref="B15" xr:uid="{00000000-0002-0000-0000-000015000000}"/>
    <dataValidation allowBlank="1" showInputMessage="1" showErrorMessage="1" prompt="عيّن السنة في الخلية مباشرة" sqref="B13" xr:uid="{00000000-0002-0000-0000-000014000000}"/>
    <dataValidation allowBlank="1" showInputMessage="1" showErrorMessage="1" prompt="توجد خانات اختيار لتحديد المهام المكتملة في هذا العمود. يحتوي كل عنصر في قائمة الملاحظات/المهام في خانة اختيار في الصف الثاني. على سبيل المثال، لاحظ أنه تتضمن من M3 إلى M5 خانة اختيار في L4" sqref="L2" xr:uid="{00000000-0002-0000-0000-000013000000}"/>
    <dataValidation allowBlank="1" showInputMessage="1" showErrorMessage="1" prompt="يوجد عنوان ورقة العمل في هذه الخلية. لعرض الجدول اليومي، أدخل التاريخ في الخلايا من C13 إلى C17. انتقل إلى &quot;جدولة الأحداث&quot; في الخلية B23. انتقل لتعديل الوقت والفواصل الزمنية في الخلية B21" sqref="B1" xr:uid="{00000000-0002-0000-0000-000012000000}"/>
    <dataValidation allowBlank="1" showInputMessage="1" showErrorMessage="1" prompt="أدخل النشاط أو العنصر المطلوب تمييزه في الجدول أدناه." sqref="B25" xr:uid="{00000000-0002-0000-0000-000011000000}"/>
    <dataValidation allowBlank="1" showInputMessage="1" showErrorMessage="1" prompt="قم بتعديل الفواصل الزمنية وأضف &quot;الحدث&quot; من خلال تحديد الخلايا أدناه." sqref="B19:C19" xr:uid="{00000000-0002-0000-0000-000010000000}"/>
    <dataValidation allowBlank="1" showInputMessage="1" showErrorMessage="1" prompt="أدخل التاريخ، أدناه: سنة في الخلية C13، وشهراً في الخلية C15 ويوماً في الخلية C17" sqref="B11:C11" xr:uid="{00000000-0002-0000-0000-00000F000000}"/>
    <dataValidation allowBlank="1" showInputMessage="1" showErrorMessage="1" prompt="تفاصيل أحداث محدّثة تلقائياً من &quot;مجدول الأحداث&quot; في العمود J" sqref="J2" xr:uid="{00000000-0002-0000-0000-00000E000000}"/>
    <dataValidation allowBlank="1" showInputMessage="1" showErrorMessage="1" prompt="طريقة عرض الأسبوع محدّثة تلقائياً بيوم وتاريخ من الأسبوع في العمود H ووقت الحدث وتفاصيله في الأعمدة I وJ، أدناه. صورة كاميرا وطريقة عرض عنوان هذا الأسبوع في هذه الخلية" sqref="H2" xr:uid="{00000000-0002-0000-0000-00000D000000}"/>
    <dataValidation allowBlank="1" showInputMessage="1" showErrorMessage="1" prompt="وقت محدّث تلقائياً من &quot;مجدول الأحداث&quot; في العمود I" sqref="I2" xr:uid="{00000000-0002-0000-0000-00000C000000}"/>
    <dataValidation allowBlank="1" showInputMessage="1" showErrorMessage="1" prompt="جدول الأوقات محدّث تلقائياً استناداً إلى تحديدات الجدول الزمني في ورقة العمل &quot;الفواصل الزمنية&quot;. صورة ساعة في هذه الخلية" sqref="E2" xr:uid="{00000000-0002-0000-0000-00000B000000}"/>
    <dataValidation allowBlank="1" showInputMessage="1" showErrorMessage="1" prompt="أدخل النشاط أو العنصر لتمييزه في الجدول" sqref="B26:C26" xr:uid="{00000000-0002-0000-0000-00000A000000}"/>
    <dataValidation allowBlank="1" showInputMessage="1" showErrorMessage="1" prompt="اعرض الجدول حسب اليوم والأسبوع وإضافة الملاحظات في ورقة العمل هذه. أضف أحداث لأي تاريخ في ورقة عمل جدولة الأحداث. عدّل وقت الجدول الزمني والفواصل الزمنية في ورقة العمل الفواصل الزمنية" sqref="A1" xr:uid="{00000000-0002-0000-0000-000009000000}"/>
    <dataValidation allowBlank="1" showInputMessage="1" showErrorMessage="1" prompt="ارتباط التنقل إلى ورقة العمل &quot;مجدول الأحداث&quot; لإضافة حدث" sqref="B23" xr:uid="{00000000-0002-0000-0000-000008000000}"/>
    <dataValidation allowBlank="1" showInputMessage="1" showErrorMessage="1" prompt="ارتباط التنقل إلى ورقة العمل &quot;الفواصل الزمنية&quot; لتحرير الوقت" sqref="B21" xr:uid="{00000000-0002-0000-0000-000007000000}"/>
    <dataValidation allowBlank="1" showInputMessage="1" showErrorMessage="1" prompt="يوم محدد تلقائياً استناداً إلى التواريخ التي تم إدخالها في الخلايا C13 إلى C17" sqref="B7:C9" xr:uid="{00000000-0002-0000-0000-000006000000}"/>
    <dataValidation allowBlank="1" showInputMessage="1" showErrorMessage="1" prompt="يتم تحديث اليوم تلقائياً بناءً على اليوم الذي تم إدخاله في الخلية C17. إذا كانت الخلية C17 فارغة، فسيتم ذلك افتراضياً إلى اليوم." sqref="B2:C6" xr:uid="{00000000-0002-0000-0000-000005000000}"/>
    <dataValidation allowBlank="1" showInputMessage="1" showErrorMessage="1" prompt="أدخل ملاحظات / قائمة مهام في هذا العمود" sqref="M2" xr:uid="{00000000-0002-0000-0000-000004000000}"/>
    <dataValidation allowBlank="1" showInputMessage="1" showErrorMessage="1" prompt="يتم تحديد التاريخ تلقائياً في هذه الخلية. يتم ملء الأحداث تلقائياً في هذا العمود، استناداً إلى ورقة عمل &quot;جدولة الأحداث&quot;. التاريخ الافتراضي إلى اليوم عند عدم تحديد تاريخ" sqref="F2" xr:uid="{00000000-0002-0000-0000-000003000000}"/>
    <dataValidation type="whole" errorStyle="warning" allowBlank="1" showInputMessage="1" showErrorMessage="1" error="أدخل قيمة اليوم بين 1 و31" prompt="أدخل يوماً في هذه الخلية" sqref="C17" xr:uid="{00000000-0002-0000-0000-000002000000}">
      <formula1>1</formula1>
      <formula2>31</formula2>
    </dataValidation>
    <dataValidation type="list" errorStyle="warning" allowBlank="1" showInputMessage="1" showErrorMessage="1" error="حدد شهراً من الإدخالات في القائمة. حدد &quot;إلغاء الأمر&quot;، ثم ALT+سهم لأسفل للاختيار من القائمة المنسدلة" prompt="حدد شهراً من القائمة المنسدلة. اضغط على ALT+سهم لأسفل ثم على مفتاح الإدخال ENTER لتحديد شهر." sqref="C15" xr:uid="{00000000-0002-0000-0000-000001000000}">
      <formula1>"يناير, فبراير, مارس, أبريل, مايو, يونيو, يوليو, أغسطس, سبتمبر, أكتوبر, نوفمبر, ديسمبر"</formula1>
    </dataValidation>
    <dataValidation allowBlank="1" showInputMessage="1" showErrorMessage="1" prompt="أدخل سنة في هذه الخلية" sqref="C13" xr:uid="{00000000-0002-0000-0000-000000000000}"/>
  </dataValidations>
  <hyperlinks>
    <hyperlink ref="B21" location="'الفاصل الزمني'!A1" tooltip="حدد لتحرير الفواصل الزمنية" display="Select to edit time intervals" xr:uid="{973D3ABD-E4B9-4516-8E69-D69724D3911B}"/>
    <hyperlink ref="B23" location="'مجدول الأحداث'!A1" tooltip="حدد لإضافة حدث جديد" display="Select to add a new event" xr:uid="{E7FFB825-EF93-484C-9C71-ACA9C26F9FFA}"/>
    <hyperlink ref="B1" r:id="rId1" xr:uid="{7DB341BC-A1B7-4DB4-B609-84BCC2C814E9}"/>
  </hyperlinks>
  <printOptions horizontalCentered="1"/>
  <pageMargins left="0.25" right="0.25" top="0.75" bottom="0.75" header="0.3" footer="0.3"/>
  <pageSetup paperSize="9" orientation="landscape"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3C0B-F280-49E7-B540-9BD37317A968}">
  <sheetPr>
    <tabColor theme="3" tint="0.749992370372631"/>
    <pageSetUpPr autoPageBreaks="0" fitToPage="1"/>
  </sheetPr>
  <dimension ref="B1:H15"/>
  <sheetViews>
    <sheetView showGridLines="0" rightToLeft="1" zoomScaleNormal="100" workbookViewId="0"/>
  </sheetViews>
  <sheetFormatPr defaultRowHeight="14.25" x14ac:dyDescent="0.2"/>
  <cols>
    <col min="1" max="1" width="2.625" style="1" customWidth="1"/>
    <col min="2" max="3" width="15.5" style="1" customWidth="1"/>
    <col min="4" max="4" width="2.625" style="1" customWidth="1"/>
    <col min="5" max="5" width="23.5" style="1" customWidth="1"/>
    <col min="6" max="6" width="19.875" style="1" customWidth="1"/>
    <col min="7" max="7" width="49.875" style="1" customWidth="1"/>
    <col min="8" max="8" width="24.125" style="1" hidden="1" customWidth="1"/>
    <col min="9" max="9" width="2.625" style="1" customWidth="1"/>
    <col min="10" max="10" width="8" style="1" customWidth="1"/>
    <col min="11" max="16384" width="9" style="1"/>
  </cols>
  <sheetData>
    <row r="1" spans="2:8" ht="39.950000000000003" customHeight="1" x14ac:dyDescent="0.2">
      <c r="B1" s="19" t="s">
        <v>24</v>
      </c>
      <c r="E1" s="20"/>
      <c r="F1" s="19"/>
      <c r="H1" s="10"/>
    </row>
    <row r="2" spans="2:8" ht="27.95" customHeight="1" x14ac:dyDescent="0.2">
      <c r="B2" s="17">
        <f ca="1">DAY(DateVal)</f>
        <v>16</v>
      </c>
      <c r="C2" s="17"/>
      <c r="E2" s="8" t="s">
        <v>23</v>
      </c>
      <c r="F2" s="8" t="s">
        <v>7</v>
      </c>
      <c r="G2" s="8" t="s">
        <v>22</v>
      </c>
      <c r="H2" s="18" t="s">
        <v>21</v>
      </c>
    </row>
    <row r="3" spans="2:8" ht="15" customHeight="1" x14ac:dyDescent="0.2">
      <c r="B3" s="17"/>
      <c r="C3" s="17"/>
      <c r="E3" s="13">
        <f ca="1">TODAY()</f>
        <v>44728</v>
      </c>
      <c r="F3" s="12">
        <v>0.25</v>
      </c>
      <c r="G3" s="11" t="s">
        <v>20</v>
      </c>
      <c r="H3" s="10" t="str">
        <f ca="1">مجدول_لأحداث[[#This Row],[التاريخ]]&amp;"|"&amp;COUNTIF($E$3:E3,E3)</f>
        <v>44728|1</v>
      </c>
    </row>
    <row r="4" spans="2:8" ht="15" customHeight="1" x14ac:dyDescent="0.2">
      <c r="B4" s="17"/>
      <c r="C4" s="17"/>
      <c r="E4" s="13">
        <f ca="1">TODAY()</f>
        <v>44728</v>
      </c>
      <c r="F4" s="12">
        <v>0.27083333333333331</v>
      </c>
      <c r="G4" s="11" t="s">
        <v>19</v>
      </c>
      <c r="H4" s="10" t="str">
        <f ca="1">مجدول_لأحداث[[#This Row],[التاريخ]]&amp;"|"&amp;COUNTIF($E$3:E4,E4)</f>
        <v>44728|2</v>
      </c>
    </row>
    <row r="5" spans="2:8" ht="15" customHeight="1" x14ac:dyDescent="0.2">
      <c r="B5" s="17"/>
      <c r="C5" s="17"/>
      <c r="E5" s="13">
        <f ca="1">TODAY()</f>
        <v>44728</v>
      </c>
      <c r="F5" s="12">
        <v>0.3125</v>
      </c>
      <c r="G5" s="11" t="s">
        <v>9</v>
      </c>
      <c r="H5" s="10" t="str">
        <f ca="1">مجدول_لأحداث[[#This Row],[التاريخ]]&amp;"|"&amp;COUNTIF($E$3:E5,E5)</f>
        <v>44728|3</v>
      </c>
    </row>
    <row r="6" spans="2:8" ht="15" customHeight="1" x14ac:dyDescent="0.2">
      <c r="B6" s="16" t="str">
        <f ca="1">TEXT(DateVal,"dddd")</f>
        <v>الخميس</v>
      </c>
      <c r="C6" s="16"/>
      <c r="E6" s="13">
        <f ca="1">TODAY()</f>
        <v>44728</v>
      </c>
      <c r="F6" s="12">
        <v>0.33333333333333298</v>
      </c>
      <c r="G6" s="11" t="s">
        <v>18</v>
      </c>
      <c r="H6" s="10" t="str">
        <f ca="1">مجدول_لأحداث[[#This Row],[التاريخ]]&amp;"|"&amp;COUNTIF($E$3:E6,E6)</f>
        <v>44728|4</v>
      </c>
    </row>
    <row r="7" spans="2:8" ht="15" customHeight="1" x14ac:dyDescent="0.2">
      <c r="B7" s="16"/>
      <c r="C7" s="16"/>
      <c r="E7" s="13">
        <f ca="1">TODAY()</f>
        <v>44728</v>
      </c>
      <c r="F7" s="12">
        <v>0.41666666666666669</v>
      </c>
      <c r="G7" s="11" t="s">
        <v>13</v>
      </c>
      <c r="H7" s="10" t="str">
        <f ca="1">مجدول_لأحداث[[#This Row],[التاريخ]]&amp;"|"&amp;COUNTIF($E$3:E7,E7)</f>
        <v>44728|5</v>
      </c>
    </row>
    <row r="8" spans="2:8" ht="15.75" customHeight="1" thickBot="1" x14ac:dyDescent="0.25">
      <c r="B8" s="15" t="str">
        <f ca="1">DateVal</f>
        <v>16 يونيو, 2022</v>
      </c>
      <c r="C8" s="15"/>
      <c r="E8" s="13">
        <f ca="1">TODAY()</f>
        <v>44728</v>
      </c>
      <c r="F8" s="12">
        <v>0.5</v>
      </c>
      <c r="G8" s="11" t="s">
        <v>17</v>
      </c>
      <c r="H8" s="10" t="str">
        <f ca="1">مجدول_لأحداث[[#This Row],[التاريخ]]&amp;"|"&amp;COUNTIF($E$3:E8,E8)</f>
        <v>44728|6</v>
      </c>
    </row>
    <row r="9" spans="2:8" ht="15" customHeight="1" thickTop="1" x14ac:dyDescent="0.2">
      <c r="B9" s="14"/>
      <c r="C9" s="14"/>
      <c r="E9" s="13">
        <f ca="1">TODAY()</f>
        <v>44728</v>
      </c>
      <c r="F9" s="12">
        <v>0.54166666666666596</v>
      </c>
      <c r="G9" s="11" t="s">
        <v>16</v>
      </c>
      <c r="H9" s="10" t="str">
        <f ca="1">مجدول_لأحداث[[#This Row],[التاريخ]]&amp;"|"&amp;COUNTIF($E$3:E9,E9)</f>
        <v>44728|7</v>
      </c>
    </row>
    <row r="10" spans="2:8" ht="15" customHeight="1" x14ac:dyDescent="0.2">
      <c r="B10" s="14" t="s">
        <v>15</v>
      </c>
      <c r="C10" s="14"/>
      <c r="E10" s="13">
        <f ca="1">TODAY()</f>
        <v>44728</v>
      </c>
      <c r="F10" s="12">
        <v>0.5625</v>
      </c>
      <c r="G10" s="11" t="s">
        <v>14</v>
      </c>
      <c r="H10" s="10" t="str">
        <f ca="1">مجدول_لأحداث[[#This Row],[التاريخ]]&amp;"|"&amp;COUNTIF($E$3:E10,E10)</f>
        <v>44728|8</v>
      </c>
    </row>
    <row r="11" spans="2:8" ht="15" customHeight="1" x14ac:dyDescent="0.2">
      <c r="B11" s="14"/>
      <c r="C11" s="14"/>
      <c r="E11" s="13">
        <f ca="1">TODAY()</f>
        <v>44728</v>
      </c>
      <c r="F11" s="12">
        <v>0.625</v>
      </c>
      <c r="G11" s="11" t="s">
        <v>13</v>
      </c>
      <c r="H11" s="10" t="str">
        <f ca="1">مجدول_لأحداث[[#This Row],[التاريخ]]&amp;"|"&amp;COUNTIF($E$3:E11,E11)</f>
        <v>44728|9</v>
      </c>
    </row>
    <row r="12" spans="2:8" ht="15" customHeight="1" x14ac:dyDescent="0.2">
      <c r="B12" s="14" t="s">
        <v>1</v>
      </c>
      <c r="C12" s="14"/>
      <c r="E12" s="13">
        <f ca="1">TODAY()</f>
        <v>44728</v>
      </c>
      <c r="F12" s="12">
        <v>0.70833333333333304</v>
      </c>
      <c r="G12" s="11" t="s">
        <v>12</v>
      </c>
      <c r="H12" s="10" t="str">
        <f ca="1">مجدول_لأحداث[[#This Row],[التاريخ]]&amp;"|"&amp;COUNTIF($E$3:E12,E12)</f>
        <v>44728|10</v>
      </c>
    </row>
    <row r="13" spans="2:8" ht="15" x14ac:dyDescent="0.2">
      <c r="B13" s="14"/>
      <c r="C13" s="14"/>
      <c r="E13" s="13">
        <f ca="1">TODAY()</f>
        <v>44728</v>
      </c>
      <c r="F13" s="12">
        <v>0.75</v>
      </c>
      <c r="G13" s="11" t="s">
        <v>11</v>
      </c>
      <c r="H13" s="10" t="str">
        <f ca="1">مجدول_لأحداث[[#This Row],[التاريخ]]&amp;"|"&amp;COUNTIF($E$3:E13,E13)</f>
        <v>44728|11</v>
      </c>
    </row>
    <row r="14" spans="2:8" x14ac:dyDescent="0.2">
      <c r="E14" s="13">
        <f ca="1">TODAY()+1</f>
        <v>44729</v>
      </c>
      <c r="F14" s="12">
        <v>0.27083333333333331</v>
      </c>
      <c r="G14" s="11" t="s">
        <v>10</v>
      </c>
      <c r="H14" s="10" t="str">
        <f ca="1">مجدول_لأحداث[[#This Row],[التاريخ]]&amp;"|"&amp;COUNTIF($E$3:E14,E14)</f>
        <v>44729|1</v>
      </c>
    </row>
    <row r="15" spans="2:8" x14ac:dyDescent="0.2">
      <c r="E15" s="13">
        <f ca="1">TODAY()+1</f>
        <v>44729</v>
      </c>
      <c r="F15" s="12">
        <v>0.3125</v>
      </c>
      <c r="G15" s="11" t="s">
        <v>9</v>
      </c>
      <c r="H15" s="10" t="str">
        <f ca="1">مجدول_لأحداث[[#This Row],[التاريخ]]&amp;"|"&amp;COUNTIF($E$3:E15,E15)</f>
        <v>44729|2</v>
      </c>
    </row>
  </sheetData>
  <mergeCells count="3">
    <mergeCell ref="B8:C8"/>
    <mergeCell ref="B6:C7"/>
    <mergeCell ref="B2:C5"/>
  </mergeCells>
  <dataValidations count="10">
    <dataValidation allowBlank="1" showInputMessage="1" showErrorMessage="1" prompt="يوم محدد تلقائياً استناداً إلى التواريخ المحددة في &quot;الجدول اليومي&quot;" sqref="B6" xr:uid="{00000000-0002-0000-0100-000009000000}"/>
    <dataValidation allowBlank="1" showInputMessage="1" showErrorMessage="1" prompt="تاريخ محدّث تلقائياً كما هو محدد في &quot;الجدول الزمني اليومي&quot;" sqref="B2 B8" xr:uid="{00000000-0002-0000-0100-000008000000}"/>
    <dataValidation allowBlank="1" showInputMessage="1" showErrorMessage="1" prompt="أدخل تاريخ الحدث ووقته ووصفه في جدول &quot;مجدول الأحداث&quot;. توجد ارتباطات التنقل إلى الفواصل الزمنية وأوراق العمل للجدول اليومي موجودة في الخلايا B12 وB10" sqref="B1" xr:uid="{00000000-0002-0000-0100-000007000000}"/>
    <dataValidation allowBlank="1" showInputMessage="1" showErrorMessage="1" prompt="ارتباط التنقل إلى ورقة العمل &quot;الجدول اليومي&quot;" sqref="B12" xr:uid="{00000000-0002-0000-0100-000006000000}"/>
    <dataValidation allowBlank="1" showInputMessage="1" showErrorMessage="1" prompt="ارتباط التنقل إلى ورقة العمل &quot;الفواصل الزمنية&quot;" sqref="B10" xr:uid="{00000000-0002-0000-0100-000005000000}"/>
    <dataValidation allowBlank="1" showInputMessage="1" showErrorMessage="1" prompt="أضف أحداثاً إلى الجدول &quot;المجدول&quot;. يتم تحديد الأوقات في العمود F في ورقة العمل &quot;الفواصل الزمنية&quot;. " sqref="A1" xr:uid="{00000000-0002-0000-0100-000004000000}"/>
    <dataValidation allowBlank="1" showInputMessage="1" showErrorMessage="1" prompt="أدخل وصف الحدث في هذا العمود" sqref="G2" xr:uid="{00000000-0002-0000-0100-000003000000}"/>
    <dataValidation allowBlank="1" showInputMessage="1" showErrorMessage="1" prompt="أدخل وقت الحدث في هذا العمود. اضغط على ALT + سهم لأسفل لفتح القائمة المنسدلة، ثم اضغط على مفتاح الإدخال ENTER لتحديد وقت" sqref="F2" xr:uid="{00000000-0002-0000-0100-000002000000}"/>
    <dataValidation allowBlank="1" showInputMessage="1" showErrorMessage="1" prompt="أدخل تاريخ الحدث في هذا العمود" sqref="E2" xr:uid="{00000000-0002-0000-0100-000001000000}"/>
    <dataValidation type="list" allowBlank="1" showInputMessage="1" showErrorMessage="1" error="حدد وقتاً صالحاً لمجدول الأحداث هذا. حدّد &quot;إلغاء الأمر&quot; ثم اضغط على ALT+سهم لأسفل ومفتاح الإدخال ENTER للاختيار من القائمة." sqref="F3:F15" xr:uid="{00000000-0002-0000-0100-000000000000}">
      <formula1>TimesList</formula1>
    </dataValidation>
  </dataValidations>
  <hyperlinks>
    <hyperlink ref="B10" location="'الفاصل الزمني'!A1" tooltip="حدد لتحرير الفواصل الزمنية" display="Select to edit time intervals" xr:uid="{A18A3F52-9671-4417-84A0-E71F4CF9DB4A}"/>
    <hyperlink ref="B12" location="'الجدول الزمني اليومي'!A1" tooltip="حدد لعرض الجدول اليومي" display="Select to view Daily Schedule" xr:uid="{7E850722-77DB-46FA-B832-2F89E9178592}"/>
  </hyperlink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3A0F-B88C-42FC-8392-A993F0E154D9}">
  <sheetPr>
    <tabColor theme="3"/>
    <pageSetUpPr autoPageBreaks="0" fitToPage="1"/>
  </sheetPr>
  <dimension ref="B1:E75"/>
  <sheetViews>
    <sheetView showGridLines="0" rightToLeft="1" tabSelected="1" zoomScaleNormal="100" workbookViewId="0">
      <selection activeCell="E5" sqref="E5"/>
    </sheetView>
  </sheetViews>
  <sheetFormatPr defaultRowHeight="18.75" customHeight="1" x14ac:dyDescent="0.2"/>
  <cols>
    <col min="1" max="1" width="2.625" style="1" customWidth="1"/>
    <col min="2" max="3" width="19.625" style="1" customWidth="1"/>
    <col min="4" max="4" width="2.625" style="1" customWidth="1"/>
    <col min="5" max="5" width="16.375" style="1" customWidth="1"/>
    <col min="6" max="16384" width="9" style="1"/>
  </cols>
  <sheetData>
    <row r="1" spans="2:5" ht="39.950000000000003" customHeight="1" x14ac:dyDescent="0.2">
      <c r="B1" s="9" t="s">
        <v>5</v>
      </c>
    </row>
    <row r="2" spans="2:5" ht="27.95" customHeight="1" x14ac:dyDescent="0.2">
      <c r="B2" s="4" t="s">
        <v>8</v>
      </c>
      <c r="C2" s="4"/>
      <c r="E2" s="8" t="s">
        <v>7</v>
      </c>
    </row>
    <row r="3" spans="2:5" ht="18.75" customHeight="1" x14ac:dyDescent="0.2">
      <c r="E3" s="7">
        <f>وقت_البدء</f>
        <v>0.25</v>
      </c>
    </row>
    <row r="4" spans="2:5" ht="18.75" customHeight="1" x14ac:dyDescent="0.2">
      <c r="B4" s="6" t="s">
        <v>6</v>
      </c>
      <c r="C4" s="5">
        <v>0.25</v>
      </c>
      <c r="E4" s="2">
        <f>IFERROR(IF($E3+Increment&gt;وقت_الانتهاء,"",$E3+Increment),"")</f>
        <v>0.26041666666666669</v>
      </c>
    </row>
    <row r="5" spans="2:5" ht="18.75" customHeight="1" x14ac:dyDescent="0.2">
      <c r="E5" s="2">
        <f>IFERROR(IF($E4+Increment&gt;وقت_الانتهاء,"",$E4+Increment),"")</f>
        <v>0.27083333333333337</v>
      </c>
    </row>
    <row r="6" spans="2:5" ht="18.75" customHeight="1" x14ac:dyDescent="0.2">
      <c r="B6" s="6" t="s">
        <v>5</v>
      </c>
      <c r="C6" s="5" t="s">
        <v>4</v>
      </c>
      <c r="E6" s="2">
        <f>IFERROR(IF($E5+Increment&gt;وقت_الانتهاء,"",$E5+Increment),"")</f>
        <v>0.28125000000000006</v>
      </c>
    </row>
    <row r="7" spans="2:5" ht="18.75" customHeight="1" x14ac:dyDescent="0.2">
      <c r="E7" s="2">
        <f>IFERROR(IF($E6+Increment&gt;وقت_الانتهاء,"",$E6+Increment),"")</f>
        <v>0.29166666666666674</v>
      </c>
    </row>
    <row r="8" spans="2:5" ht="18.75" customHeight="1" x14ac:dyDescent="0.2">
      <c r="B8" s="6" t="s">
        <v>3</v>
      </c>
      <c r="C8" s="5">
        <v>0.875</v>
      </c>
      <c r="E8" s="2">
        <f>IFERROR(IF($E7+Increment&gt;وقت_الانتهاء,"",$E7+Increment),"")</f>
        <v>0.30208333333333343</v>
      </c>
    </row>
    <row r="9" spans="2:5" ht="18.75" customHeight="1" x14ac:dyDescent="0.2">
      <c r="E9" s="2">
        <f>IFERROR(IF($E8+Increment&gt;وقت_الانتهاء,"",$E8+Increment),"")</f>
        <v>0.31250000000000011</v>
      </c>
    </row>
    <row r="10" spans="2:5" ht="18.75" customHeight="1" x14ac:dyDescent="0.2">
      <c r="B10" s="4" t="s">
        <v>2</v>
      </c>
      <c r="C10" s="4"/>
      <c r="E10" s="2">
        <f>IFERROR(IF($E9+Increment&gt;وقت_الانتهاء,"",$E9+Increment),"")</f>
        <v>0.3229166666666668</v>
      </c>
    </row>
    <row r="11" spans="2:5" ht="18.75" customHeight="1" x14ac:dyDescent="0.2">
      <c r="E11" s="2">
        <f>IFERROR(IF($E10+Increment&gt;وقت_الانتهاء,"",$E10+Increment),"")</f>
        <v>0.33333333333333348</v>
      </c>
    </row>
    <row r="12" spans="2:5" ht="18.75" customHeight="1" x14ac:dyDescent="0.2">
      <c r="B12" s="3" t="s">
        <v>1</v>
      </c>
      <c r="E12" s="2">
        <f>IFERROR(IF($E11+Increment&gt;وقت_الانتهاء,"",$E11+Increment),"")</f>
        <v>0.34375000000000017</v>
      </c>
    </row>
    <row r="13" spans="2:5" ht="18.75" customHeight="1" x14ac:dyDescent="0.2">
      <c r="E13" s="2">
        <f>IFERROR(IF($E12+Increment&gt;وقت_الانتهاء,"",$E12+Increment),"")</f>
        <v>0.35416666666666685</v>
      </c>
    </row>
    <row r="14" spans="2:5" ht="18.75" customHeight="1" x14ac:dyDescent="0.2">
      <c r="B14" s="3" t="s">
        <v>0</v>
      </c>
      <c r="E14" s="2">
        <f>IFERROR(IF($E13+Increment&gt;وقت_الانتهاء,"",$E13+Increment),"")</f>
        <v>0.36458333333333354</v>
      </c>
    </row>
    <row r="15" spans="2:5" ht="18.75" customHeight="1" x14ac:dyDescent="0.2">
      <c r="E15" s="2">
        <f>IFERROR(IF($E14+Increment&gt;وقت_الانتهاء,"",$E14+Increment),"")</f>
        <v>0.37500000000000022</v>
      </c>
    </row>
    <row r="16" spans="2:5" ht="18.75" customHeight="1" x14ac:dyDescent="0.2">
      <c r="E16" s="2">
        <f>IFERROR(IF($E15+Increment&gt;وقت_الانتهاء,"",$E15+Increment),"")</f>
        <v>0.38541666666666691</v>
      </c>
    </row>
    <row r="17" spans="5:5" ht="18.75" customHeight="1" x14ac:dyDescent="0.2">
      <c r="E17" s="2">
        <f>IFERROR(IF($E16+Increment&gt;وقت_الانتهاء,"",$E16+Increment),"")</f>
        <v>0.39583333333333359</v>
      </c>
    </row>
    <row r="18" spans="5:5" ht="18.75" customHeight="1" x14ac:dyDescent="0.2">
      <c r="E18" s="2">
        <f>IFERROR(IF($E17+Increment&gt;وقت_الانتهاء,"",$E17+Increment),"")</f>
        <v>0.40625000000000028</v>
      </c>
    </row>
    <row r="19" spans="5:5" ht="18.75" customHeight="1" x14ac:dyDescent="0.2">
      <c r="E19" s="2">
        <f>IFERROR(IF($E18+Increment&gt;وقت_الانتهاء,"",$E18+Increment),"")</f>
        <v>0.41666666666666696</v>
      </c>
    </row>
    <row r="20" spans="5:5" ht="18.75" customHeight="1" x14ac:dyDescent="0.2">
      <c r="E20" s="2">
        <f>IFERROR(IF($E19+Increment&gt;وقت_الانتهاء,"",$E19+Increment),"")</f>
        <v>0.42708333333333365</v>
      </c>
    </row>
    <row r="21" spans="5:5" ht="18.75" customHeight="1" x14ac:dyDescent="0.2">
      <c r="E21" s="2">
        <f>IFERROR(IF($E20+Increment&gt;وقت_الانتهاء,"",$E20+Increment),"")</f>
        <v>0.43750000000000033</v>
      </c>
    </row>
    <row r="22" spans="5:5" ht="18.75" customHeight="1" x14ac:dyDescent="0.2">
      <c r="E22" s="2">
        <f>IFERROR(IF($E21+Increment&gt;وقت_الانتهاء,"",$E21+Increment),"")</f>
        <v>0.44791666666666702</v>
      </c>
    </row>
    <row r="23" spans="5:5" ht="18.75" customHeight="1" x14ac:dyDescent="0.2">
      <c r="E23" s="2">
        <f>IFERROR(IF($E22+Increment&gt;وقت_الانتهاء,"",$E22+Increment),"")</f>
        <v>0.4583333333333337</v>
      </c>
    </row>
    <row r="24" spans="5:5" ht="18.75" customHeight="1" x14ac:dyDescent="0.2">
      <c r="E24" s="2">
        <f>IFERROR(IF($E23+Increment&gt;وقت_الانتهاء,"",$E23+Increment),"")</f>
        <v>0.46875000000000039</v>
      </c>
    </row>
    <row r="25" spans="5:5" ht="18.75" customHeight="1" x14ac:dyDescent="0.2">
      <c r="E25" s="2">
        <f>IFERROR(IF($E24+Increment&gt;وقت_الانتهاء,"",$E24+Increment),"")</f>
        <v>0.47916666666666707</v>
      </c>
    </row>
    <row r="26" spans="5:5" ht="18.75" customHeight="1" x14ac:dyDescent="0.2">
      <c r="E26" s="2">
        <f>IFERROR(IF($E25+Increment&gt;وقت_الانتهاء,"",$E25+Increment),"")</f>
        <v>0.48958333333333376</v>
      </c>
    </row>
    <row r="27" spans="5:5" ht="18.75" customHeight="1" x14ac:dyDescent="0.2">
      <c r="E27" s="2">
        <f>IFERROR(IF($E26+Increment&gt;وقت_الانتهاء,"",$E26+Increment),"")</f>
        <v>0.50000000000000044</v>
      </c>
    </row>
    <row r="28" spans="5:5" ht="18.75" customHeight="1" x14ac:dyDescent="0.2">
      <c r="E28" s="2">
        <f>IFERROR(IF($E27+Increment&gt;وقت_الانتهاء,"",$E27+Increment),"")</f>
        <v>0.51041666666666707</v>
      </c>
    </row>
    <row r="29" spans="5:5" ht="18.75" customHeight="1" x14ac:dyDescent="0.2">
      <c r="E29" s="2">
        <f>IFERROR(IF($E28+Increment&gt;وقت_الانتهاء,"",$E28+Increment),"")</f>
        <v>0.5208333333333337</v>
      </c>
    </row>
    <row r="30" spans="5:5" ht="18.75" customHeight="1" x14ac:dyDescent="0.2">
      <c r="E30" s="2">
        <f>IFERROR(IF($E29+Increment&gt;وقت_الانتهاء,"",$E29+Increment),"")</f>
        <v>0.53125000000000033</v>
      </c>
    </row>
    <row r="31" spans="5:5" ht="18.75" customHeight="1" x14ac:dyDescent="0.2">
      <c r="E31" s="2">
        <f>IFERROR(IF($E30+Increment&gt;وقت_الانتهاء,"",$E30+Increment),"")</f>
        <v>0.54166666666666696</v>
      </c>
    </row>
    <row r="32" spans="5:5" ht="18.75" customHeight="1" x14ac:dyDescent="0.2">
      <c r="E32" s="2">
        <f>IFERROR(IF($E31+Increment&gt;وقت_الانتهاء,"",$E31+Increment),"")</f>
        <v>0.55208333333333359</v>
      </c>
    </row>
    <row r="33" spans="5:5" ht="18.75" customHeight="1" x14ac:dyDescent="0.2">
      <c r="E33" s="2">
        <f>IFERROR(IF($E32+Increment&gt;وقت_الانتهاء,"",$E32+Increment),"")</f>
        <v>0.56250000000000022</v>
      </c>
    </row>
    <row r="34" spans="5:5" ht="18.75" customHeight="1" x14ac:dyDescent="0.2">
      <c r="E34" s="2">
        <f>IFERROR(IF($E33+Increment&gt;وقت_الانتهاء,"",$E33+Increment),"")</f>
        <v>0.57291666666666685</v>
      </c>
    </row>
    <row r="35" spans="5:5" ht="18.75" customHeight="1" x14ac:dyDescent="0.2">
      <c r="E35" s="2">
        <f>IFERROR(IF($E34+Increment&gt;وقت_الانتهاء,"",$E34+Increment),"")</f>
        <v>0.58333333333333348</v>
      </c>
    </row>
    <row r="36" spans="5:5" ht="18.75" customHeight="1" x14ac:dyDescent="0.2">
      <c r="E36" s="2">
        <f>IFERROR(IF($E35+Increment&gt;وقت_الانتهاء,"",$E35+Increment),"")</f>
        <v>0.59375000000000011</v>
      </c>
    </row>
    <row r="37" spans="5:5" ht="18.75" customHeight="1" x14ac:dyDescent="0.2">
      <c r="E37" s="2">
        <f>IFERROR(IF($E36+Increment&gt;وقت_الانتهاء,"",$E36+Increment),"")</f>
        <v>0.60416666666666674</v>
      </c>
    </row>
    <row r="38" spans="5:5" ht="18.75" customHeight="1" x14ac:dyDescent="0.2">
      <c r="E38" s="2">
        <f>IFERROR(IF($E37+Increment&gt;وقت_الانتهاء,"",$E37+Increment),"")</f>
        <v>0.61458333333333337</v>
      </c>
    </row>
    <row r="39" spans="5:5" ht="18.75" customHeight="1" x14ac:dyDescent="0.2">
      <c r="E39" s="2">
        <f>IFERROR(IF($E38+Increment&gt;وقت_الانتهاء,"",$E38+Increment),"")</f>
        <v>0.625</v>
      </c>
    </row>
    <row r="40" spans="5:5" ht="18.75" customHeight="1" x14ac:dyDescent="0.2">
      <c r="E40" s="2">
        <f>IFERROR(IF($E39+Increment&gt;وقت_الانتهاء,"",$E39+Increment),"")</f>
        <v>0.63541666666666663</v>
      </c>
    </row>
    <row r="41" spans="5:5" ht="18.75" customHeight="1" x14ac:dyDescent="0.2">
      <c r="E41" s="2">
        <f>IFERROR(IF($E40+Increment&gt;وقت_الانتهاء,"",$E40+Increment),"")</f>
        <v>0.64583333333333326</v>
      </c>
    </row>
    <row r="42" spans="5:5" ht="18.75" customHeight="1" x14ac:dyDescent="0.2">
      <c r="E42" s="2">
        <f>IFERROR(IF($E41+Increment&gt;وقت_الانتهاء,"",$E41+Increment),"")</f>
        <v>0.65624999999999989</v>
      </c>
    </row>
    <row r="43" spans="5:5" ht="18.75" customHeight="1" x14ac:dyDescent="0.2">
      <c r="E43" s="2">
        <f>IFERROR(IF($E42+Increment&gt;وقت_الانتهاء,"",$E42+Increment),"")</f>
        <v>0.66666666666666652</v>
      </c>
    </row>
    <row r="44" spans="5:5" ht="18.75" customHeight="1" x14ac:dyDescent="0.2">
      <c r="E44" s="2">
        <f>IFERROR(IF($E43+Increment&gt;وقت_الانتهاء,"",$E43+Increment),"")</f>
        <v>0.67708333333333315</v>
      </c>
    </row>
    <row r="45" spans="5:5" ht="18.75" customHeight="1" x14ac:dyDescent="0.2">
      <c r="E45" s="2">
        <f>IFERROR(IF($E44+Increment&gt;وقت_الانتهاء,"",$E44+Increment),"")</f>
        <v>0.68749999999999978</v>
      </c>
    </row>
    <row r="46" spans="5:5" ht="18.75" customHeight="1" x14ac:dyDescent="0.2">
      <c r="E46" s="2">
        <f>IFERROR(IF($E45+Increment&gt;وقت_الانتهاء,"",$E45+Increment),"")</f>
        <v>0.69791666666666641</v>
      </c>
    </row>
    <row r="47" spans="5:5" ht="18.75" customHeight="1" x14ac:dyDescent="0.2">
      <c r="E47" s="2">
        <f>IFERROR(IF($E46+Increment&gt;وقت_الانتهاء,"",$E46+Increment),"")</f>
        <v>0.70833333333333304</v>
      </c>
    </row>
    <row r="48" spans="5:5" ht="18.75" customHeight="1" x14ac:dyDescent="0.2">
      <c r="E48" s="2">
        <f>IFERROR(IF($E47+Increment&gt;وقت_الانتهاء,"",$E47+Increment),"")</f>
        <v>0.71874999999999967</v>
      </c>
    </row>
    <row r="49" spans="5:5" ht="18.75" customHeight="1" x14ac:dyDescent="0.2">
      <c r="E49" s="2">
        <f>IFERROR(IF($E48+Increment&gt;وقت_الانتهاء,"",$E48+Increment),"")</f>
        <v>0.7291666666666663</v>
      </c>
    </row>
    <row r="50" spans="5:5" ht="18.75" customHeight="1" x14ac:dyDescent="0.2">
      <c r="E50" s="2">
        <f>IFERROR(IF($E49+Increment&gt;وقت_الانتهاء,"",$E49+Increment),"")</f>
        <v>0.73958333333333293</v>
      </c>
    </row>
    <row r="51" spans="5:5" ht="18.75" customHeight="1" x14ac:dyDescent="0.2">
      <c r="E51" s="2">
        <f>IFERROR(IF($E50+Increment&gt;وقت_الانتهاء,"",$E50+Increment),"")</f>
        <v>0.74999999999999956</v>
      </c>
    </row>
    <row r="52" spans="5:5" ht="18.75" customHeight="1" x14ac:dyDescent="0.2">
      <c r="E52" s="2">
        <f>IFERROR(IF($E51+Increment&gt;وقت_الانتهاء,"",$E51+Increment),"")</f>
        <v>0.76041666666666619</v>
      </c>
    </row>
    <row r="53" spans="5:5" ht="18.75" customHeight="1" x14ac:dyDescent="0.2">
      <c r="E53" s="2">
        <f>IFERROR(IF($E52+Increment&gt;وقت_الانتهاء,"",$E52+Increment),"")</f>
        <v>0.77083333333333282</v>
      </c>
    </row>
    <row r="54" spans="5:5" ht="18.75" customHeight="1" x14ac:dyDescent="0.2">
      <c r="E54" s="2">
        <f>IFERROR(IF($E53+Increment&gt;وقت_الانتهاء,"",$E53+Increment),"")</f>
        <v>0.78124999999999944</v>
      </c>
    </row>
    <row r="55" spans="5:5" ht="18.75" customHeight="1" x14ac:dyDescent="0.2">
      <c r="E55" s="2">
        <f>IFERROR(IF($E54+Increment&gt;وقت_الانتهاء,"",$E54+Increment),"")</f>
        <v>0.79166666666666607</v>
      </c>
    </row>
    <row r="56" spans="5:5" ht="18.75" customHeight="1" x14ac:dyDescent="0.2">
      <c r="E56" s="2">
        <f>IFERROR(IF($E55+Increment&gt;وقت_الانتهاء,"",$E55+Increment),"")</f>
        <v>0.8020833333333327</v>
      </c>
    </row>
    <row r="57" spans="5:5" ht="18.75" customHeight="1" x14ac:dyDescent="0.2">
      <c r="E57" s="2">
        <f>IFERROR(IF($E56+Increment&gt;وقت_الانتهاء,"",$E56+Increment),"")</f>
        <v>0.81249999999999933</v>
      </c>
    </row>
    <row r="58" spans="5:5" ht="18.75" customHeight="1" x14ac:dyDescent="0.2">
      <c r="E58" s="2">
        <f>IFERROR(IF($E57+Increment&gt;وقت_الانتهاء,"",$E57+Increment),"")</f>
        <v>0.82291666666666596</v>
      </c>
    </row>
    <row r="59" spans="5:5" ht="18.75" customHeight="1" x14ac:dyDescent="0.2">
      <c r="E59" s="2">
        <f>IFERROR(IF($E58+Increment&gt;وقت_الانتهاء,"",$E58+Increment),"")</f>
        <v>0.83333333333333259</v>
      </c>
    </row>
    <row r="60" spans="5:5" ht="18.75" customHeight="1" x14ac:dyDescent="0.2">
      <c r="E60" s="2">
        <f>IFERROR(IF($E59+Increment&gt;وقت_الانتهاء,"",$E59+Increment),"")</f>
        <v>0.84374999999999922</v>
      </c>
    </row>
    <row r="61" spans="5:5" ht="18.75" customHeight="1" x14ac:dyDescent="0.2">
      <c r="E61" s="2">
        <f>IFERROR(IF($E60+Increment&gt;وقت_الانتهاء,"",$E60+Increment),"")</f>
        <v>0.85416666666666585</v>
      </c>
    </row>
    <row r="62" spans="5:5" ht="18.75" customHeight="1" x14ac:dyDescent="0.2">
      <c r="E62" s="2">
        <f>IFERROR(IF($E61+Increment&gt;وقت_الانتهاء,"",$E61+Increment),"")</f>
        <v>0.86458333333333248</v>
      </c>
    </row>
    <row r="63" spans="5:5" ht="18.75" customHeight="1" x14ac:dyDescent="0.2">
      <c r="E63" s="2">
        <f>IFERROR(IF($E62+Increment&gt;وقت_الانتهاء,"",$E62+Increment),"")</f>
        <v>0.87499999999999911</v>
      </c>
    </row>
    <row r="64" spans="5:5" ht="18.75" customHeight="1" x14ac:dyDescent="0.2">
      <c r="E64" s="2" t="str">
        <f>IFERROR(IF($E63+Increment&gt;وقت_الانتهاء,"",$E63+Increment),"")</f>
        <v/>
      </c>
    </row>
    <row r="65" spans="5:5" ht="18.75" customHeight="1" x14ac:dyDescent="0.2">
      <c r="E65" s="2" t="str">
        <f>IFERROR(IF($E64+Increment&gt;وقت_الانتهاء,"",$E64+Increment),"")</f>
        <v/>
      </c>
    </row>
    <row r="66" spans="5:5" ht="18.75" customHeight="1" x14ac:dyDescent="0.2">
      <c r="E66" s="2" t="str">
        <f>IFERROR(IF($E65+Increment&gt;وقت_الانتهاء,"",$E65+Increment),"")</f>
        <v/>
      </c>
    </row>
    <row r="67" spans="5:5" ht="18.75" customHeight="1" x14ac:dyDescent="0.2">
      <c r="E67" s="2" t="str">
        <f>IFERROR(IF($E66+Increment&gt;وقت_الانتهاء,"",$E66+Increment),"")</f>
        <v/>
      </c>
    </row>
    <row r="68" spans="5:5" ht="18.75" customHeight="1" x14ac:dyDescent="0.2">
      <c r="E68" s="2" t="str">
        <f>IFERROR(IF($E67+Increment&gt;وقت_الانتهاء,"",$E67+Increment),"")</f>
        <v/>
      </c>
    </row>
    <row r="69" spans="5:5" ht="18.75" customHeight="1" x14ac:dyDescent="0.2">
      <c r="E69" s="2" t="str">
        <f>IFERROR(IF($E68+Increment&gt;وقت_الانتهاء,"",$E68+Increment),"")</f>
        <v/>
      </c>
    </row>
    <row r="70" spans="5:5" ht="18.75" customHeight="1" x14ac:dyDescent="0.2">
      <c r="E70" s="2" t="str">
        <f>IFERROR(IF($E69+Increment&gt;وقت_الانتهاء,"",$E69+Increment),"")</f>
        <v/>
      </c>
    </row>
    <row r="71" spans="5:5" ht="18.75" customHeight="1" x14ac:dyDescent="0.2">
      <c r="E71" s="2" t="str">
        <f>IFERROR(IF($E70+Increment&gt;وقت_الانتهاء,"",$E70+Increment),"")</f>
        <v/>
      </c>
    </row>
    <row r="72" spans="5:5" ht="18.75" customHeight="1" x14ac:dyDescent="0.2">
      <c r="E72" s="2" t="str">
        <f>IFERROR(IF($E71+Increment&gt;وقت_الانتهاء,"",$E71+Increment),"")</f>
        <v/>
      </c>
    </row>
    <row r="73" spans="5:5" ht="18.75" customHeight="1" x14ac:dyDescent="0.2">
      <c r="E73" s="2" t="str">
        <f>IFERROR(IF($E72+Increment&gt;وقت_الانتهاء,"",$E72+Increment),"")</f>
        <v/>
      </c>
    </row>
    <row r="74" spans="5:5" ht="18.75" customHeight="1" x14ac:dyDescent="0.2">
      <c r="E74" s="2" t="str">
        <f>IFERROR(IF($E73+Increment&gt;وقت_الانتهاء,"",$E73+Increment),"")</f>
        <v/>
      </c>
    </row>
    <row r="75" spans="5:5" ht="18.75" customHeight="1" x14ac:dyDescent="0.2">
      <c r="E75" s="2" t="str">
        <f>IFERROR(IF($E74+Increment&gt;وقت_الانتهاء,"",$E74+Increment),"")</f>
        <v/>
      </c>
    </row>
  </sheetData>
  <mergeCells count="2">
    <mergeCell ref="B2:C2"/>
    <mergeCell ref="B10:C10"/>
  </mergeCells>
  <conditionalFormatting sqref="E3:E75">
    <cfRule type="expression" dxfId="1" priority="1">
      <formula>$E3&gt;وقت_الانتهاء</formula>
    </cfRule>
    <cfRule type="expression" dxfId="0" priority="2">
      <formula>$E3=وقت_الانتهاء</formula>
    </cfRule>
  </conditionalFormatting>
  <dataValidations count="14">
    <dataValidation allowBlank="1" showErrorMessage="1" sqref="C3" xr:uid="{00000000-0002-0000-0200-00000D000000}"/>
    <dataValidation allowBlank="1" showInputMessage="1" showErrorMessage="1" prompt="ارتباط التنقل إلى &quot;الجدول اليومي&quot;" sqref="B12" xr:uid="{00000000-0002-0000-0200-00000C000000}"/>
    <dataValidation allowBlank="1" showInputMessage="1" showErrorMessage="1" prompt="ارتباط التنقل إلى ورقة العمل &quot;مجدول الأحداث&quot; لإضافة حدث" sqref="B14" xr:uid="{00000000-0002-0000-0200-00000B000000}"/>
    <dataValidation allowBlank="1" showInputMessage="1" showErrorMessage="1" prompt="اعرض &quot;الجدول اليومي&quot; وأضف &quot;الحدث&quot; من خلال تحديد الخلايا أدناه." sqref="B10:C10" xr:uid="{00000000-0002-0000-0200-00000A000000}"/>
    <dataValidation allowBlank="1" showInputMessage="1" showErrorMessage="1" prompt="عيّن وقت الانتهاء في الخلية مباشرة" sqref="B8" xr:uid="{00000000-0002-0000-0200-000009000000}"/>
    <dataValidation allowBlank="1" showInputMessage="1" showErrorMessage="1" prompt="عيّن الفاصل الزمني في الخلية مباشرة" sqref="B6" xr:uid="{00000000-0002-0000-0200-000008000000}"/>
    <dataValidation allowBlank="1" showInputMessage="1" showErrorMessage="1" prompt="عيّن وقت البدء في الخلية مباشرة" sqref="B4" xr:uid="{00000000-0002-0000-0200-000007000000}"/>
    <dataValidation allowBlank="1" showInputMessage="1" showErrorMessage="1" prompt="يتم تحديث الجدول الزمني تلقائياً استناداً إلى وقت البدء والفاصل الزمني ووقت الانتهاء الذي تم إدخاله في الخلايا C4 إلى C8 في ورقة العمل هذه" sqref="E2" xr:uid="{00000000-0002-0000-0200-000006000000}"/>
    <dataValidation allowBlank="1" showInputMessage="1" showErrorMessage="1" prompt="قم بتحديث الجدول في ورقة العمل &quot;الجدول اليومي&quot; بتعديل الجدول الزمني في ورقة العمل هذه. أدخل وقت البدء في الخلية C4، والفاصل الزمني في C6 ووقت الانتهاء في C8" sqref="B1" xr:uid="{00000000-0002-0000-0200-000005000000}"/>
    <dataValidation allowBlank="1" showInputMessage="1" showErrorMessage="1" prompt="لتكوين الجدول، قم بتحديث وقت البدء، وتعيين فاصل زمني للزيادة ووقت الانتهاء. سيتم تحديث الجدول الزمني في العمود E تلقائياً" sqref="B2:C2" xr:uid="{00000000-0002-0000-0200-000004000000}"/>
    <dataValidation errorStyle="warning" allowBlank="1" showInputMessage="1" showErrorMessage="1" prompt="أدخل وقت انتهاء للجدول في هذه الخلية" sqref="C8" xr:uid="{00000000-0002-0000-0200-000003000000}"/>
    <dataValidation type="list" errorStyle="warning" allowBlank="1" showInputMessage="1" showErrorMessage="1" error="حدد الفترة الزمنية من القائمة في هذه الخلية. حدد &quot;إلغاء الأمر&quot;، ثم اضغط على ALT+مفتاح السهم لأسفل، ثم اضغط على مفتاح الإدخال ENTER لإجراء التحديد" prompt="حدد فاصلاً زمنياً من القائمة. اضغط على ALT + سهم لأسفل لفتح القائمة المنسدلة، ثم اضغط على مفتاح الإدخال ENTER لتحديد فاصل زمني" sqref="C6" xr:uid="{00000000-0002-0000-0200-000002000000}">
      <formula1>"15 دقيقة, 30 دقيقة, 45 دقيقة, 60 دقيقة"</formula1>
    </dataValidation>
    <dataValidation allowBlank="1" showInputMessage="1" showErrorMessage="1" prompt="أدخل وقت البدء في هذه الخلية" sqref="C4" xr:uid="{00000000-0002-0000-0200-000001000000}"/>
    <dataValidation allowBlank="1" showInputMessage="1" showErrorMessage="1" prompt="حدد الفواصل الزمنية في ورقة العمل هذه. تعمل الأوقات في العمود E على تحديث العمود E في الجدول في ورقة العمل &quot;للجدول اليومي&quot; وخيارات الوقت في العمود F في ورقة العمل &quot;مجدول الأحداث&quot;" sqref="A1" xr:uid="{00000000-0002-0000-0200-000000000000}"/>
  </dataValidations>
  <hyperlinks>
    <hyperlink ref="B12" location="'الجدول الزمني اليومي'!A1" tooltip="حدد لعرض الجدول اليومي" display="Select to View Daily Schedule" xr:uid="{2A07CB8A-C61F-4AF2-AEF3-8ED9CFE2F2D0}"/>
    <hyperlink ref="B14" location="'مجدول الأحداث'!A1" tooltip="حدد لإضافة حدث جديد" display="Select to add a new event" xr:uid="{DF564DB8-8835-4765-9DF8-233437B24622}"/>
  </hyperlink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الجدول الزمني اليومي</vt:lpstr>
      <vt:lpstr>مجدول الأحداث</vt:lpstr>
      <vt:lpstr>الفاصل الزمني</vt:lpstr>
      <vt:lpstr>ColumnTitle2</vt:lpstr>
      <vt:lpstr>ColumnTitle3</vt:lpstr>
      <vt:lpstr>DayVal</vt:lpstr>
      <vt:lpstr>MinuteText</vt:lpstr>
      <vt:lpstr>MonthName</vt:lpstr>
      <vt:lpstr>ScheduleHighlight</vt:lpstr>
      <vt:lpstr>TimesList</vt:lpstr>
      <vt:lpstr>Title1</vt:lpstr>
      <vt:lpstr>السنة</vt:lpstr>
      <vt:lpstr>وقت_الانتهاء</vt:lpstr>
      <vt:lpstr>وقت_البدء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 Ibrahiem</dc:creator>
  <cp:lastModifiedBy>Abdo Ibrahiem</cp:lastModifiedBy>
  <dcterms:created xsi:type="dcterms:W3CDTF">2015-06-05T18:17:20Z</dcterms:created>
  <dcterms:modified xsi:type="dcterms:W3CDTF">2022-06-16T13:20:15Z</dcterms:modified>
</cp:coreProperties>
</file>